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H:\Бюджет 2026 - 2028\ПРОЕКТ РЕШЕНИЯ СОБРАНИЯ\ПРОЕКТ РЕШЕНИЯ В СОБРАНИЕ\Дополнительный материал к проекту бюджета на 2026-2028 годы\"/>
    </mc:Choice>
  </mc:AlternateContent>
  <xr:revisionPtr revIDLastSave="0" documentId="13_ncr:1_{74040D2B-6900-4DBB-A03F-94FFA4A7C87E}" xr6:coauthVersionLast="47" xr6:coauthVersionMax="47" xr10:uidLastSave="{00000000-0000-0000-0000-000000000000}"/>
  <bookViews>
    <workbookView xWindow="-120" yWindow="-120" windowWidth="29040" windowHeight="15840" xr2:uid="{00000000-000D-0000-FFFF-FFFF00000000}"/>
  </bookViews>
  <sheets>
    <sheet name="Сведения" sheetId="1" r:id="rId1"/>
  </sheets>
  <definedNames>
    <definedName name="_xlnm.Print_Titles" localSheetId="0">Сведения!$6:$10</definedName>
    <definedName name="_xlnm.Print_Area" localSheetId="0">Сведения!$A$1:$M$68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41" i="1" l="1"/>
  <c r="M16" i="1"/>
  <c r="L16" i="1"/>
  <c r="K16" i="1"/>
  <c r="J16" i="1"/>
  <c r="I16" i="1"/>
  <c r="J41" i="1"/>
  <c r="J36" i="1"/>
  <c r="I36" i="1" l="1"/>
  <c r="K41" i="1" l="1"/>
  <c r="M41" i="1"/>
  <c r="L41" i="1"/>
  <c r="L36" i="1"/>
  <c r="M36" i="1"/>
  <c r="K36" i="1"/>
  <c r="H22" i="1"/>
  <c r="G22" i="1"/>
  <c r="F22" i="1"/>
  <c r="M15" i="1" l="1"/>
  <c r="L15" i="1"/>
  <c r="K15" i="1"/>
  <c r="J15" i="1"/>
  <c r="I15" i="1"/>
  <c r="M12" i="1"/>
  <c r="M11" i="1" s="1"/>
  <c r="L12" i="1"/>
  <c r="L11" i="1" s="1"/>
  <c r="K12" i="1"/>
  <c r="K11" i="1" s="1"/>
  <c r="J12" i="1"/>
  <c r="J11" i="1" s="1"/>
  <c r="I12" i="1"/>
  <c r="I11" i="1" s="1"/>
  <c r="I68" i="1" l="1"/>
  <c r="J68" i="1"/>
  <c r="K68" i="1" l="1"/>
  <c r="L68" i="1"/>
  <c r="M68" i="1"/>
</calcChain>
</file>

<file path=xl/sharedStrings.xml><?xml version="1.0" encoding="utf-8"?>
<sst xmlns="http://schemas.openxmlformats.org/spreadsheetml/2006/main" count="226" uniqueCount="144">
  <si>
    <t xml:space="preserve">Сведения </t>
  </si>
  <si>
    <t>№ п/п</t>
  </si>
  <si>
    <t>Объем оказания муниципальных услуг (работ)</t>
  </si>
  <si>
    <t xml:space="preserve">Объем субсидий на финансовое обеспечение муниципальных заданий на оказание муниципальных услуг (выполнение работ) </t>
  </si>
  <si>
    <t>сумма (тыс. рублей)</t>
  </si>
  <si>
    <t>План (проект бюджета)</t>
  </si>
  <si>
    <t>1.</t>
  </si>
  <si>
    <t>х</t>
  </si>
  <si>
    <t>1.1.</t>
  </si>
  <si>
    <t>2.</t>
  </si>
  <si>
    <t xml:space="preserve"> х</t>
  </si>
  <si>
    <t>2.1.</t>
  </si>
  <si>
    <t>Реализация основных общеобразовательных программ начального общего образования</t>
  </si>
  <si>
    <t>Реализация основных общеобразовательных программ основного общего образования</t>
  </si>
  <si>
    <t>2.3.</t>
  </si>
  <si>
    <t>Реализация основных общеобразовательных программ основного общего образования (очная с применением дистанционных образовательных технологий)</t>
  </si>
  <si>
    <t>Реализация основных общеобразовательных программ среднего общего образования</t>
  </si>
  <si>
    <t>Реализация основных общеобразовательных программ среднего общего образования (очная с применением дистанционных образовательных технологий)</t>
  </si>
  <si>
    <t>Реализация основных общеобразовательных программ среднего общего образования (заочная)</t>
  </si>
  <si>
    <t>Реализация основных общеобразовательных программ дошкольного образования (от 3 лет до 8 лет)</t>
  </si>
  <si>
    <t>Организация деятельности клубных формирований и формирований самодеятельного народного творчества</t>
  </si>
  <si>
    <t>Организация отдыха детей и молодежи (в каникулярное время с дневным пребыванием)</t>
  </si>
  <si>
    <t xml:space="preserve">Библиотечное, библиографическое и информационное обслуживание пользователей библиотеки </t>
  </si>
  <si>
    <t xml:space="preserve">Организация и проведение спортивно-оздоровительной работы по развитию физической культуры и спорта среди различных групп населения </t>
  </si>
  <si>
    <t>час.</t>
  </si>
  <si>
    <t>Итого</t>
  </si>
  <si>
    <t/>
  </si>
  <si>
    <t xml:space="preserve">Обеспечение сохранения и использования объектов культурного наследия </t>
  </si>
  <si>
    <t>ОБРАЗОВАНИЕ</t>
  </si>
  <si>
    <t>ФИЗИЧЕСКАЯ КУЛЬТУРА И СПОРТ</t>
  </si>
  <si>
    <t>КУЛЬТУРА</t>
  </si>
  <si>
    <t>СРЕДСТВА МАССОВОЙ ИНФОРМАЦИИ</t>
  </si>
  <si>
    <t>2.2.</t>
  </si>
  <si>
    <t>кол-во посещений</t>
  </si>
  <si>
    <t>кол-во объектов культурного наследия</t>
  </si>
  <si>
    <t>Единица измерения объема услуги (работы)</t>
  </si>
  <si>
    <t>мин.</t>
  </si>
  <si>
    <t>Реализация дополнительных общеразвивающих программ (очная)</t>
  </si>
  <si>
    <t>кол-во получателей (чел.)</t>
  </si>
  <si>
    <t>Производство и распространение телепрограмм</t>
  </si>
  <si>
    <t>Осуществление издательской деятельности</t>
  </si>
  <si>
    <t>Реализация дополнительных предпрофессиональных программ в области искусств (хоровое пение)</t>
  </si>
  <si>
    <t>Реализация дополнительных предпрофессиональных программ в области искусств (декоративно-прикладное творчество)</t>
  </si>
  <si>
    <t xml:space="preserve">Реализация дополнительных предпрофессиональных программ в области искусств (музыкальный фольклор) </t>
  </si>
  <si>
    <t xml:space="preserve">Реализация дополнительных предпрофессиональных программ в области искусств (фортепиано) </t>
  </si>
  <si>
    <t xml:space="preserve"> чел./дни</t>
  </si>
  <si>
    <t>Реализация основных общеобразовательных программ начального общего образования (очная с применением дистанционных образовательных технологий)</t>
  </si>
  <si>
    <t>Организация и проведение мероприятий</t>
  </si>
  <si>
    <t>1.1.1.</t>
  </si>
  <si>
    <t>1.1.2.</t>
  </si>
  <si>
    <t>2.1.1.</t>
  </si>
  <si>
    <t>2.1.2.</t>
  </si>
  <si>
    <t>2.1.3.</t>
  </si>
  <si>
    <t>2.1.4.</t>
  </si>
  <si>
    <t>2.1.5.</t>
  </si>
  <si>
    <t>2.1.6.</t>
  </si>
  <si>
    <t>2.1.7.</t>
  </si>
  <si>
    <t>2.1.8.</t>
  </si>
  <si>
    <t>2.1.9.</t>
  </si>
  <si>
    <t>2.1.10.</t>
  </si>
  <si>
    <t>2.1.12.</t>
  </si>
  <si>
    <t>2.1.13.</t>
  </si>
  <si>
    <t>2.1.14.</t>
  </si>
  <si>
    <t>2.1.15.</t>
  </si>
  <si>
    <t>2.2.1.</t>
  </si>
  <si>
    <t>2.2.2.</t>
  </si>
  <si>
    <t>2.2.3.</t>
  </si>
  <si>
    <t>2.2.4.</t>
  </si>
  <si>
    <t>2.3.1.</t>
  </si>
  <si>
    <t>2.3.2.</t>
  </si>
  <si>
    <t>кол-во мероприятий (ед.)</t>
  </si>
  <si>
    <t>2.1.11.</t>
  </si>
  <si>
    <t>Методическое обеспечение образовательной деятельности</t>
  </si>
  <si>
    <t>кол-во разработанных документов</t>
  </si>
  <si>
    <t>Обеспечение участия лиц, проходивших спортивную подготовку  в спортивных соревнованиях муниципальные</t>
  </si>
  <si>
    <t>Обеспечение участия лиц, проходивших спортивную подготовку  в спортивных соревнованиях региональные</t>
  </si>
  <si>
    <t>Обеспечение участия лиц, проходивших спортивную подготовку  в спортивных соревнованиях  межмуниципальные</t>
  </si>
  <si>
    <t>Обеспечение участия лиц, проходивших спортивную подготовку  в спортивных соревнованиях межрегиональные</t>
  </si>
  <si>
    <t>2.3.5.</t>
  </si>
  <si>
    <t>2.1.16.</t>
  </si>
  <si>
    <t>2.3.4.</t>
  </si>
  <si>
    <t>2.3.8.</t>
  </si>
  <si>
    <t>2.3.9.</t>
  </si>
  <si>
    <t>2.3.10.</t>
  </si>
  <si>
    <t>2.3.11.</t>
  </si>
  <si>
    <t>2.3.12.</t>
  </si>
  <si>
    <t>2.3.13.</t>
  </si>
  <si>
    <t>2.3.16.</t>
  </si>
  <si>
    <t>2.3.17.</t>
  </si>
  <si>
    <t>2.3.18.</t>
  </si>
  <si>
    <t>2.3.19.</t>
  </si>
  <si>
    <t>2.3.21.</t>
  </si>
  <si>
    <r>
      <t>тыс. см</t>
    </r>
    <r>
      <rPr>
        <vertAlign val="superscript"/>
        <sz val="11"/>
        <color rgb="FF000000"/>
        <rFont val="Times New Roman"/>
        <family val="1"/>
        <charset val="204"/>
      </rPr>
      <t>2</t>
    </r>
  </si>
  <si>
    <t>2.1.17.</t>
  </si>
  <si>
    <t xml:space="preserve">Реализация дополнительных предпрофессиональных программ в области искусств (искусство театра) </t>
  </si>
  <si>
    <t>2.3.22.</t>
  </si>
  <si>
    <t>2.3.23.</t>
  </si>
  <si>
    <t>2.3.24.</t>
  </si>
  <si>
    <t>2026 год</t>
  </si>
  <si>
    <t>2.1.18.</t>
  </si>
  <si>
    <t>Наименование муниципальной услуги (работы) / (с группировкой по ведомствам и отраслям)</t>
  </si>
  <si>
    <t>2027 год</t>
  </si>
  <si>
    <t>Реализация дополнительных образовательных программ спортивной подготовки по неолимпийским видам спорта Самбо этап начальной подготовки</t>
  </si>
  <si>
    <t>Реализация дополнительных образовательных программ спортивной подготовки по неолимпийским видам спорта Самбо учебно-тренировочный  этап (этап спортивной специализации)</t>
  </si>
  <si>
    <t>Реализация дополнительных образовательных программ спортивной подготовки по олимпийским видам спорта Волейбол этап начальной подготовки</t>
  </si>
  <si>
    <t>2.3.3.</t>
  </si>
  <si>
    <t>2.3.6.</t>
  </si>
  <si>
    <t>2.3.7.</t>
  </si>
  <si>
    <t>Реализация дополнительных образовательных программ спортивной подготовки по олимпийским видам спорта Волейбол учебно-тренировочный этап (этап спортивной специализации)</t>
  </si>
  <si>
    <t>Реализация дополнительных образовательных программ спортивной подготовки по олимпийским видам спорта Дзюдо учебно-тренировочный этап (этап спортивной специализации)</t>
  </si>
  <si>
    <t>Реализация дополнительных образовательных программ спортивной подготовки по олимпийским видам спорта Лыжные гонки этап начальной подготовки</t>
  </si>
  <si>
    <t>Реализация дополнительных образовательных программ спортивной подготовки по олимпийским видам спорта Лыжные гонки учебно-тренировочный этап (этап спортивной специализации)</t>
  </si>
  <si>
    <t>Реализация дополнительных образовательных программ спортивной подготовки по олимпийским видам спорта Лыжные гонки этап высшего спортивного мастерства</t>
  </si>
  <si>
    <t>Реализация дополнительных образовательных программ спортивной подготовки по олимпийским видам спорта Плавание этап начальной подготовки</t>
  </si>
  <si>
    <t>Реализация дополнительных образовательных программ спортивной подготовки по олимпийским видам спорта Плавание учебно-тренировочный этап (этап спортивной специализации)</t>
  </si>
  <si>
    <t>Реализация дополнительных образовательных программ спортивной подготовки по олимпийским видам спорта Пулевая стрельба этап начальной подготовки</t>
  </si>
  <si>
    <t>Реализация дополнительных образовательных программ спортивной подготовки по олимпийским видам спорта Спортивная борьба этап начальной подготовки</t>
  </si>
  <si>
    <t>Реализация дополнительных образовательных программ спортивной подготовки по олимпийским видам спорта Спортивная борьба учебно-тренировочный этап (этап спортивной специализации)</t>
  </si>
  <si>
    <t>Реализация дополнительных образовательных программ спортивной подготовки по олимпийским видам спорта Футбол этап начальной подготовки</t>
  </si>
  <si>
    <t>Реализация дополнительных образовательных программ спортивной подготовки по олимпийским видам спорта Футбол учебно-тренировочный этап (этап спортивной специализации)</t>
  </si>
  <si>
    <t>Реализация дополнительных образовательных программ спортивной подготовки по олимпийским видам спорта Хоккей этап начальной подготовки</t>
  </si>
  <si>
    <t>Реализация дополнительных образовательных программ спортивной подготовки по олимпийским видам спорта Хоккей учебно-тренировочный этап (этап спортивной специализации)</t>
  </si>
  <si>
    <t>Реализация дополнительных образовательных программ спортивной подготовки по неолимпийским видам спорта Северное многоборье этап начальной подготовки</t>
  </si>
  <si>
    <t>2.3.20.</t>
  </si>
  <si>
    <t>К проекту бюджета МО Ногликский муниципальный округ</t>
  </si>
  <si>
    <t>Сахалинской области</t>
  </si>
  <si>
    <t>на 2026 год и на плановый период 2027 и 2028 годов</t>
  </si>
  <si>
    <t xml:space="preserve"> об объемах оказания муниципальных услуг (работ) и об объемах субсидий на финансовое обеспечение муниципальных заданий на оказание муниципальных услуг (выполнение работ) по муниципальному образованию Ногликский муниципальный округ Сахалинской области за 2024 год (отчетный финансовый год), на 2025 год, 2026 год и на плановый период 2027 и 2028 годов</t>
  </si>
  <si>
    <t>АДМИНИСТРАЦИЯ МУНИЦИПАЛЬНОГО ОБРАЗОВАНИЯ НОГЛИКСКИЙ МУНИЦИПАЛЬНЫЙ ОКРУГ САХАЛИНСКОЙ ОБЛАСТИ - всего, в том числе:</t>
  </si>
  <si>
    <t>ДЕПАРТАМЕНТ СОЦИАЛЬНОЙ ПОЛИТИКИ АДМИНИСТРАЦИИ МУНИЦИПАЛЬНОГО ОБРАЗОВАНИЯ НОГЛИКСКИЙ МУНИЦИПАЛЬНЫЙ ОКРУГ САХАЛИНСКОЙ ОБЛАСТИ- всего, в том числе:</t>
  </si>
  <si>
    <t>Реализация дополнительных общеразвивающих программ, физкультурно-спортивная</t>
  </si>
  <si>
    <t>2024 год (факт)</t>
  </si>
  <si>
    <t>2025 год (план)</t>
  </si>
  <si>
    <t>2028 год</t>
  </si>
  <si>
    <t>Реализация основных общеобразовательных программ дошкольного образования (до 3-х лет)</t>
  </si>
  <si>
    <t xml:space="preserve">Реализация дополнительных предпрофессиональных программ в области искусств (народные инструменты) </t>
  </si>
  <si>
    <t>Реализация дополнительных общеразвивающих программ (социальный заказ)</t>
  </si>
  <si>
    <t>2.1.19.</t>
  </si>
  <si>
    <t>2.3.25.</t>
  </si>
  <si>
    <t>Реализация дополнительных образовательных программ спортивной подготовки по неолимпийским видам спорта Северное многоборье этап учебно-тренировочный этап (этап спортивной специализации)</t>
  </si>
  <si>
    <t>2.3.14.</t>
  </si>
  <si>
    <t xml:space="preserve">2.3.15. </t>
  </si>
  <si>
    <t>2.3.26.</t>
  </si>
  <si>
    <t>Реализация дополнительных образовательных программ спортивной подготовки по олимпийским видам спорта Дзюдо этап начальной подготовки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</si>
</sst>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0" x14ac:knownFonts="1">
    <font>
      <sz val="11"/>
      <color theme="1"/>
      <name val="Calibri"/>
      <family val="2"/>
      <charset val="204"/>
      <scheme val="minor"/>
    </font>
    <font>
      <sz val="11"/>
      <name val="Times New Roman"/>
      <family val="1"/>
      <charset val="204"/>
    </font>
    <font>
      <b/>
      <sz val="11"/>
      <color rgb="FF000000"/>
      <name val="Times New Roman"/>
      <family val="1"/>
      <charset val="204"/>
    </font>
    <font>
      <sz val="10"/>
      <color rgb="FF000000"/>
      <name val="Times New Roman"/>
      <family val="1"/>
      <charset val="204"/>
    </font>
    <font>
      <sz val="11"/>
      <color rgb="FF000000"/>
      <name val="Times New Roman"/>
      <family val="1"/>
      <charset val="204"/>
    </font>
    <font>
      <vertAlign val="superscript"/>
      <sz val="11"/>
      <color rgb="FF000000"/>
      <name val="Times New Roman"/>
      <family val="1"/>
      <charset val="204"/>
    </font>
    <font>
      <sz val="10"/>
      <color rgb="FF000000"/>
      <name val="Arial"/>
      <family val="2"/>
      <charset val="204"/>
    </font>
    <font>
      <sz val="11"/>
      <color theme="1"/>
      <name val="Times New Roman"/>
      <family val="1"/>
      <charset val="204"/>
    </font>
    <font>
      <sz val="12"/>
      <color rgb="FF000000"/>
      <name val="Times New Roman"/>
      <family val="1"/>
      <charset val="204"/>
    </font>
    <font>
      <sz val="11"/>
      <name val="Calibri"/>
      <family val="2"/>
      <charset val="204"/>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right style="thin">
        <color rgb="FF000000"/>
      </right>
      <top style="thin">
        <color rgb="FF000000"/>
      </top>
      <bottom/>
      <diagonal/>
    </border>
    <border>
      <left/>
      <right/>
      <top/>
      <bottom style="thin">
        <color rgb="FF000000"/>
      </bottom>
      <diagonal/>
    </border>
  </borders>
  <cellStyleXfs count="16">
    <xf numFmtId="0" fontId="0" fillId="0" borderId="0"/>
    <xf numFmtId="0" fontId="2" fillId="0" borderId="0">
      <alignment horizontal="center"/>
    </xf>
    <xf numFmtId="0" fontId="3" fillId="0" borderId="1">
      <alignment horizontal="center" vertical="center" wrapText="1"/>
    </xf>
    <xf numFmtId="0" fontId="3" fillId="0" borderId="1">
      <alignment horizontal="center" vertical="center" wrapText="1"/>
    </xf>
    <xf numFmtId="0" fontId="3" fillId="0" borderId="1">
      <alignment horizontal="center" vertical="center"/>
    </xf>
    <xf numFmtId="0" fontId="3" fillId="0" borderId="1">
      <alignment horizontal="center"/>
    </xf>
    <xf numFmtId="49" fontId="3" fillId="0" borderId="1">
      <alignment horizontal="center"/>
    </xf>
    <xf numFmtId="0" fontId="3" fillId="0" borderId="1">
      <alignment horizontal="center" wrapText="1"/>
    </xf>
    <xf numFmtId="0" fontId="3" fillId="0" borderId="1">
      <alignment horizontal="center" shrinkToFit="1"/>
    </xf>
    <xf numFmtId="4" fontId="3" fillId="0" borderId="1">
      <alignment horizontal="right" shrinkToFit="1"/>
    </xf>
    <xf numFmtId="0" fontId="3" fillId="0" borderId="3"/>
    <xf numFmtId="0" fontId="3" fillId="0" borderId="4"/>
    <xf numFmtId="0" fontId="6" fillId="0" borderId="5">
      <alignment horizontal="left" vertical="center"/>
    </xf>
    <xf numFmtId="0" fontId="4" fillId="0" borderId="5"/>
    <xf numFmtId="0" fontId="6" fillId="0" borderId="3">
      <alignment horizontal="left" vertical="center"/>
    </xf>
    <xf numFmtId="0" fontId="4" fillId="0" borderId="3"/>
  </cellStyleXfs>
  <cellXfs count="60">
    <xf numFmtId="0" fontId="0" fillId="0" borderId="0" xfId="0"/>
    <xf numFmtId="0" fontId="4" fillId="0" borderId="2" xfId="5" applyFont="1" applyBorder="1" applyAlignment="1">
      <alignment horizontal="center" vertical="top"/>
    </xf>
    <xf numFmtId="49" fontId="4" fillId="0" borderId="2" xfId="6" applyFont="1" applyBorder="1" applyAlignment="1">
      <alignment horizontal="center" vertical="top"/>
    </xf>
    <xf numFmtId="0" fontId="4" fillId="0" borderId="2" xfId="5" applyFont="1" applyBorder="1" applyAlignment="1">
      <alignment horizontal="center" vertical="top" wrapText="1"/>
    </xf>
    <xf numFmtId="0" fontId="4" fillId="0" borderId="0" xfId="12" applyFont="1" applyBorder="1" applyAlignment="1">
      <alignment horizontal="left" vertical="top"/>
    </xf>
    <xf numFmtId="0" fontId="4" fillId="0" borderId="0" xfId="11" applyFont="1" applyBorder="1" applyAlignment="1">
      <alignment vertical="top"/>
    </xf>
    <xf numFmtId="0" fontId="1" fillId="0" borderId="0" xfId="0" applyFont="1" applyAlignment="1" applyProtection="1">
      <alignment vertical="top"/>
      <protection locked="0"/>
    </xf>
    <xf numFmtId="0" fontId="1" fillId="0" borderId="0" xfId="0" applyFont="1" applyProtection="1">
      <protection locked="0"/>
    </xf>
    <xf numFmtId="164" fontId="1" fillId="0" borderId="0" xfId="0" applyNumberFormat="1" applyFont="1" applyAlignment="1" applyProtection="1">
      <alignment vertical="top"/>
      <protection locked="0"/>
    </xf>
    <xf numFmtId="0" fontId="1" fillId="0" borderId="0" xfId="0" applyFont="1" applyAlignment="1" applyProtection="1">
      <alignment wrapText="1"/>
      <protection locked="0"/>
    </xf>
    <xf numFmtId="0" fontId="7" fillId="0" borderId="0" xfId="0" applyFont="1" applyAlignment="1">
      <alignment horizontal="left"/>
    </xf>
    <xf numFmtId="0" fontId="1" fillId="0" borderId="2" xfId="5" applyFont="1" applyBorder="1" applyAlignment="1">
      <alignment horizontal="center" vertical="top"/>
    </xf>
    <xf numFmtId="0" fontId="1" fillId="0" borderId="0" xfId="8" applyFont="1" applyBorder="1" applyAlignment="1">
      <alignment horizontal="center" vertical="top" shrinkToFit="1"/>
    </xf>
    <xf numFmtId="4" fontId="1" fillId="0" borderId="0" xfId="13" applyNumberFormat="1" applyFont="1" applyBorder="1" applyAlignment="1">
      <alignment vertical="top"/>
    </xf>
    <xf numFmtId="0" fontId="1" fillId="0" borderId="2" xfId="2" applyFont="1" applyBorder="1" applyAlignment="1">
      <alignment horizontal="center" vertical="top" wrapText="1"/>
    </xf>
    <xf numFmtId="164" fontId="1" fillId="0" borderId="2" xfId="5" applyNumberFormat="1" applyFont="1" applyBorder="1" applyAlignment="1">
      <alignment vertical="top"/>
    </xf>
    <xf numFmtId="164" fontId="1" fillId="0" borderId="2" xfId="9" applyNumberFormat="1" applyFont="1" applyBorder="1" applyAlignment="1">
      <alignment vertical="top" shrinkToFit="1"/>
    </xf>
    <xf numFmtId="0" fontId="1" fillId="0" borderId="2" xfId="0" applyFont="1" applyBorder="1" applyAlignment="1" applyProtection="1">
      <alignment horizontal="center" vertical="top"/>
      <protection locked="0"/>
    </xf>
    <xf numFmtId="0" fontId="1" fillId="0" borderId="2" xfId="10" applyFont="1" applyBorder="1"/>
    <xf numFmtId="0" fontId="1" fillId="0" borderId="2" xfId="11" applyFont="1" applyBorder="1" applyAlignment="1">
      <alignment horizontal="center"/>
    </xf>
    <xf numFmtId="0" fontId="9" fillId="0" borderId="0" xfId="0" applyFont="1"/>
    <xf numFmtId="0" fontId="1" fillId="2" borderId="2" xfId="8" applyFont="1" applyFill="1" applyBorder="1" applyAlignment="1">
      <alignment horizontal="center" vertical="top" shrinkToFit="1"/>
    </xf>
    <xf numFmtId="0" fontId="1" fillId="2" borderId="2" xfId="5" applyFont="1" applyFill="1" applyBorder="1" applyAlignment="1">
      <alignment horizontal="center" vertical="top"/>
    </xf>
    <xf numFmtId="0" fontId="1" fillId="2" borderId="2" xfId="5" applyFont="1" applyFill="1" applyBorder="1">
      <alignment horizontal="center"/>
    </xf>
    <xf numFmtId="164" fontId="1" fillId="2" borderId="2" xfId="5" applyNumberFormat="1" applyFont="1" applyFill="1" applyBorder="1" applyAlignment="1">
      <alignment horizontal="center" vertical="top"/>
    </xf>
    <xf numFmtId="164" fontId="1" fillId="2" borderId="2" xfId="5" applyNumberFormat="1" applyFont="1" applyFill="1" applyBorder="1" applyAlignment="1">
      <alignment horizontal="right" vertical="top"/>
    </xf>
    <xf numFmtId="164" fontId="1" fillId="2" borderId="2" xfId="9" applyNumberFormat="1" applyFont="1" applyFill="1" applyBorder="1">
      <alignment horizontal="right" shrinkToFit="1"/>
    </xf>
    <xf numFmtId="0" fontId="7" fillId="2" borderId="2" xfId="8" applyFont="1" applyFill="1" applyBorder="1" applyAlignment="1">
      <alignment horizontal="center" vertical="top" shrinkToFit="1"/>
    </xf>
    <xf numFmtId="0" fontId="7" fillId="0" borderId="2" xfId="5" applyFont="1" applyBorder="1" applyAlignment="1">
      <alignment horizontal="center" vertical="top"/>
    </xf>
    <xf numFmtId="0" fontId="7" fillId="2" borderId="2" xfId="5" applyFont="1" applyFill="1" applyBorder="1" applyAlignment="1">
      <alignment horizontal="center" vertical="top"/>
    </xf>
    <xf numFmtId="164" fontId="7" fillId="0" borderId="2" xfId="0" applyNumberFormat="1" applyFont="1" applyBorder="1" applyAlignment="1" applyProtection="1">
      <alignment vertical="top"/>
      <protection locked="0"/>
    </xf>
    <xf numFmtId="164" fontId="7" fillId="2" borderId="2" xfId="0" applyNumberFormat="1" applyFont="1" applyFill="1" applyBorder="1" applyAlignment="1" applyProtection="1">
      <alignment vertical="top"/>
      <protection locked="0"/>
    </xf>
    <xf numFmtId="0" fontId="7" fillId="0" borderId="2" xfId="5" applyFont="1" applyBorder="1">
      <alignment horizontal="center"/>
    </xf>
    <xf numFmtId="0" fontId="7" fillId="2" borderId="2" xfId="5" applyFont="1" applyFill="1" applyBorder="1">
      <alignment horizontal="center"/>
    </xf>
    <xf numFmtId="165" fontId="7" fillId="2" borderId="2" xfId="8" applyNumberFormat="1" applyFont="1" applyFill="1" applyBorder="1" applyAlignment="1">
      <alignment horizontal="center" vertical="top" shrinkToFit="1"/>
    </xf>
    <xf numFmtId="165" fontId="7" fillId="0" borderId="2" xfId="8" applyNumberFormat="1" applyFont="1" applyBorder="1" applyAlignment="1">
      <alignment horizontal="center" vertical="top" shrinkToFit="1"/>
    </xf>
    <xf numFmtId="164" fontId="7" fillId="0" borderId="2" xfId="5" applyNumberFormat="1" applyFont="1" applyBorder="1" applyAlignment="1">
      <alignment vertical="top"/>
    </xf>
    <xf numFmtId="164" fontId="7" fillId="0" borderId="2" xfId="9" applyNumberFormat="1" applyFont="1" applyBorder="1" applyAlignment="1">
      <alignment vertical="top" shrinkToFit="1"/>
    </xf>
    <xf numFmtId="164" fontId="7" fillId="0" borderId="2" xfId="5" applyNumberFormat="1" applyFont="1" applyBorder="1" applyAlignment="1">
      <alignment horizontal="right" vertical="top"/>
    </xf>
    <xf numFmtId="164" fontId="7" fillId="0" borderId="2" xfId="0" applyNumberFormat="1" applyFont="1" applyBorder="1" applyAlignment="1" applyProtection="1">
      <alignment horizontal="right"/>
      <protection locked="0"/>
    </xf>
    <xf numFmtId="164" fontId="7" fillId="2" borderId="2" xfId="0" applyNumberFormat="1" applyFont="1" applyFill="1" applyBorder="1" applyAlignment="1" applyProtection="1">
      <alignment horizontal="right"/>
      <protection locked="0"/>
    </xf>
    <xf numFmtId="0" fontId="4" fillId="0" borderId="2" xfId="5" applyFont="1" applyBorder="1" applyAlignment="1">
      <alignment horizontal="justify" vertical="top" wrapText="1"/>
    </xf>
    <xf numFmtId="0" fontId="4" fillId="0" borderId="2" xfId="7" applyFont="1" applyBorder="1" applyAlignment="1">
      <alignment horizontal="justify" vertical="top" wrapText="1"/>
    </xf>
    <xf numFmtId="0" fontId="1" fillId="0" borderId="2" xfId="7" applyFont="1" applyBorder="1" applyAlignment="1">
      <alignment horizontal="justify" vertical="top" wrapText="1"/>
    </xf>
    <xf numFmtId="0" fontId="8" fillId="0" borderId="2" xfId="7" applyFont="1" applyBorder="1" applyAlignment="1">
      <alignment horizontal="justify" vertical="top" wrapText="1"/>
    </xf>
    <xf numFmtId="0" fontId="1" fillId="0" borderId="2" xfId="10" applyFont="1" applyBorder="1" applyAlignment="1">
      <alignment horizontal="justify"/>
    </xf>
    <xf numFmtId="165" fontId="1" fillId="2" borderId="2" xfId="8" applyNumberFormat="1" applyFont="1" applyFill="1" applyBorder="1" applyAlignment="1">
      <alignment horizontal="center" vertical="top" shrinkToFit="1"/>
    </xf>
    <xf numFmtId="0" fontId="1" fillId="2" borderId="2" xfId="7" applyFont="1" applyFill="1" applyBorder="1" applyAlignment="1">
      <alignment horizontal="justify" vertical="top" wrapText="1"/>
    </xf>
    <xf numFmtId="164" fontId="7" fillId="2" borderId="2" xfId="9" applyNumberFormat="1" applyFont="1" applyFill="1" applyBorder="1" applyAlignment="1">
      <alignment horizontal="right" vertical="top" shrinkToFit="1"/>
    </xf>
    <xf numFmtId="0" fontId="7" fillId="0" borderId="2" xfId="8" applyFont="1" applyBorder="1" applyAlignment="1">
      <alignment horizontal="center" vertical="top" shrinkToFit="1"/>
    </xf>
    <xf numFmtId="164" fontId="7" fillId="0" borderId="2" xfId="9" applyNumberFormat="1" applyFont="1" applyBorder="1" applyAlignment="1">
      <alignment horizontal="right" vertical="top" shrinkToFit="1"/>
    </xf>
    <xf numFmtId="0" fontId="1" fillId="0" borderId="2" xfId="2" applyFont="1" applyBorder="1" applyAlignment="1">
      <alignment horizontal="center" vertical="top" wrapText="1"/>
    </xf>
    <xf numFmtId="0" fontId="1" fillId="0" borderId="0" xfId="0" applyFont="1" applyAlignment="1" applyProtection="1">
      <alignment horizontal="right" vertical="top"/>
      <protection locked="0"/>
    </xf>
    <xf numFmtId="0" fontId="2" fillId="0" borderId="0" xfId="1">
      <alignment horizontal="center"/>
    </xf>
    <xf numFmtId="0" fontId="2" fillId="0" borderId="0" xfId="1" applyAlignment="1">
      <alignment horizontal="center" vertical="top" wrapText="1"/>
    </xf>
    <xf numFmtId="0" fontId="4" fillId="0" borderId="2" xfId="2" applyFont="1" applyBorder="1" applyAlignment="1">
      <alignment horizontal="center" vertical="top" wrapText="1"/>
    </xf>
    <xf numFmtId="0" fontId="4" fillId="0" borderId="2" xfId="3" applyFont="1" applyBorder="1" applyAlignment="1">
      <alignment horizontal="center" vertical="top" wrapText="1"/>
    </xf>
    <xf numFmtId="0" fontId="1" fillId="0" borderId="2" xfId="0" applyFont="1" applyBorder="1" applyAlignment="1" applyProtection="1">
      <alignment horizontal="center" vertical="top" wrapText="1"/>
      <protection locked="0"/>
    </xf>
    <xf numFmtId="0" fontId="1" fillId="0" borderId="2" xfId="4" applyFont="1" applyBorder="1" applyAlignment="1">
      <alignment horizontal="center" vertical="top" wrapText="1"/>
    </xf>
    <xf numFmtId="0" fontId="0" fillId="0" borderId="0" xfId="0" applyAlignment="1">
      <alignment horizontal="right" vertical="top"/>
    </xf>
  </cellXfs>
  <cellStyles count="16">
    <cellStyle name="st35" xfId="7" xr:uid="{00000000-0005-0000-0000-000000000000}"/>
    <cellStyle name="xl23" xfId="1" xr:uid="{00000000-0005-0000-0000-000001000000}"/>
    <cellStyle name="xl27" xfId="2" xr:uid="{00000000-0005-0000-0000-000002000000}"/>
    <cellStyle name="xl28" xfId="5" xr:uid="{00000000-0005-0000-0000-000003000000}"/>
    <cellStyle name="xl30" xfId="6" xr:uid="{00000000-0005-0000-0000-000004000000}"/>
    <cellStyle name="xl31" xfId="10" xr:uid="{00000000-0005-0000-0000-000005000000}"/>
    <cellStyle name="xl32" xfId="12" xr:uid="{00000000-0005-0000-0000-000006000000}"/>
    <cellStyle name="xl34" xfId="14" xr:uid="{00000000-0005-0000-0000-000007000000}"/>
    <cellStyle name="xl35" xfId="3" xr:uid="{00000000-0005-0000-0000-000008000000}"/>
    <cellStyle name="xl36" xfId="11" xr:uid="{00000000-0005-0000-0000-000009000000}"/>
    <cellStyle name="xl37" xfId="4" xr:uid="{00000000-0005-0000-0000-00000A000000}"/>
    <cellStyle name="xl38" xfId="8" xr:uid="{00000000-0005-0000-0000-00000B000000}"/>
    <cellStyle name="xl40" xfId="9" xr:uid="{00000000-0005-0000-0000-00000C000000}"/>
    <cellStyle name="xl41" xfId="13" xr:uid="{00000000-0005-0000-0000-00000D000000}"/>
    <cellStyle name="xl42" xfId="15" xr:uid="{00000000-0005-0000-0000-00000E000000}"/>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75"/>
  <sheetViews>
    <sheetView tabSelected="1" topLeftCell="A10" zoomScaleNormal="100" zoomScaleSheetLayoutView="96" workbookViewId="0">
      <selection activeCell="B64" sqref="B64"/>
    </sheetView>
  </sheetViews>
  <sheetFormatPr defaultRowHeight="15" x14ac:dyDescent="0.25"/>
  <cols>
    <col min="1" max="1" width="7.7109375" style="6" customWidth="1"/>
    <col min="2" max="2" width="41" style="6" customWidth="1"/>
    <col min="3" max="3" width="13.7109375" style="6" customWidth="1"/>
    <col min="4" max="4" width="8.42578125" style="6" customWidth="1"/>
    <col min="5" max="5" width="8.28515625" style="6" customWidth="1"/>
    <col min="6" max="6" width="9.28515625" style="6" customWidth="1"/>
    <col min="7" max="8" width="9" style="6" customWidth="1"/>
    <col min="9" max="9" width="11" style="6" customWidth="1"/>
    <col min="10" max="10" width="10.85546875" style="6" customWidth="1"/>
    <col min="11" max="11" width="11.140625" style="6" customWidth="1"/>
    <col min="12" max="12" width="12.7109375" style="6" customWidth="1"/>
    <col min="13" max="13" width="11.28515625" style="6" customWidth="1"/>
    <col min="14" max="14" width="8.7109375" customWidth="1"/>
  </cols>
  <sheetData>
    <row r="1" spans="1:20" x14ac:dyDescent="0.25">
      <c r="A1" s="52" t="s">
        <v>124</v>
      </c>
      <c r="B1" s="52"/>
      <c r="C1" s="52"/>
      <c r="D1" s="52"/>
      <c r="E1" s="52"/>
      <c r="F1" s="52"/>
      <c r="G1" s="52"/>
      <c r="H1" s="52"/>
      <c r="I1" s="52"/>
      <c r="J1" s="52"/>
      <c r="K1" s="52"/>
      <c r="L1" s="52"/>
      <c r="M1" s="52"/>
    </row>
    <row r="2" spans="1:20" x14ac:dyDescent="0.25">
      <c r="A2" s="52" t="s">
        <v>125</v>
      </c>
      <c r="B2" s="59"/>
      <c r="C2" s="59"/>
      <c r="D2" s="59"/>
      <c r="E2" s="59"/>
      <c r="F2" s="59"/>
      <c r="G2" s="59"/>
      <c r="H2" s="59"/>
      <c r="I2" s="59"/>
      <c r="J2" s="59"/>
      <c r="K2" s="59"/>
      <c r="L2" s="59"/>
      <c r="M2" s="59"/>
    </row>
    <row r="3" spans="1:20" ht="21.75" customHeight="1" x14ac:dyDescent="0.25">
      <c r="A3" s="52" t="s">
        <v>126</v>
      </c>
      <c r="B3" s="52"/>
      <c r="C3" s="52"/>
      <c r="D3" s="52"/>
      <c r="E3" s="52"/>
      <c r="F3" s="52"/>
      <c r="G3" s="52"/>
      <c r="H3" s="52"/>
      <c r="I3" s="52"/>
      <c r="J3" s="52"/>
      <c r="K3" s="52"/>
      <c r="L3" s="52"/>
      <c r="M3" s="52"/>
    </row>
    <row r="4" spans="1:20" ht="28.5" customHeight="1" x14ac:dyDescent="0.25">
      <c r="A4" s="53" t="s">
        <v>0</v>
      </c>
      <c r="B4" s="53"/>
      <c r="C4" s="53"/>
      <c r="D4" s="53"/>
      <c r="E4" s="53"/>
      <c r="F4" s="53"/>
      <c r="G4" s="53"/>
      <c r="H4" s="53"/>
      <c r="I4" s="53"/>
      <c r="J4" s="53"/>
      <c r="K4" s="53"/>
      <c r="L4" s="53"/>
      <c r="M4" s="53"/>
    </row>
    <row r="5" spans="1:20" ht="52.5" customHeight="1" x14ac:dyDescent="0.25">
      <c r="A5" s="54" t="s">
        <v>127</v>
      </c>
      <c r="B5" s="54"/>
      <c r="C5" s="54"/>
      <c r="D5" s="54"/>
      <c r="E5" s="54"/>
      <c r="F5" s="54"/>
      <c r="G5" s="54"/>
      <c r="H5" s="54"/>
      <c r="I5" s="54"/>
      <c r="J5" s="54"/>
      <c r="K5" s="54"/>
      <c r="L5" s="54"/>
      <c r="M5" s="54"/>
    </row>
    <row r="6" spans="1:20" ht="30.75" customHeight="1" x14ac:dyDescent="0.25">
      <c r="A6" s="55" t="s">
        <v>1</v>
      </c>
      <c r="B6" s="55" t="s">
        <v>100</v>
      </c>
      <c r="C6" s="56" t="s">
        <v>35</v>
      </c>
      <c r="D6" s="57" t="s">
        <v>2</v>
      </c>
      <c r="E6" s="57"/>
      <c r="F6" s="57"/>
      <c r="G6" s="57"/>
      <c r="H6" s="57"/>
      <c r="I6" s="58" t="s">
        <v>3</v>
      </c>
      <c r="J6" s="58"/>
      <c r="K6" s="58"/>
      <c r="L6" s="58"/>
      <c r="M6" s="58"/>
    </row>
    <row r="7" spans="1:20" ht="19.5" customHeight="1" x14ac:dyDescent="0.25">
      <c r="A7" s="55"/>
      <c r="B7" s="55"/>
      <c r="C7" s="56"/>
      <c r="D7" s="57"/>
      <c r="E7" s="57"/>
      <c r="F7" s="57"/>
      <c r="G7" s="57"/>
      <c r="H7" s="57"/>
      <c r="I7" s="51" t="s">
        <v>4</v>
      </c>
      <c r="J7" s="51"/>
      <c r="K7" s="51"/>
      <c r="L7" s="51"/>
      <c r="M7" s="51"/>
    </row>
    <row r="8" spans="1:20" ht="24.75" customHeight="1" x14ac:dyDescent="0.25">
      <c r="A8" s="55"/>
      <c r="B8" s="55"/>
      <c r="C8" s="56"/>
      <c r="D8" s="51" t="s">
        <v>131</v>
      </c>
      <c r="E8" s="51" t="s">
        <v>132</v>
      </c>
      <c r="F8" s="51" t="s">
        <v>5</v>
      </c>
      <c r="G8" s="51"/>
      <c r="H8" s="51"/>
      <c r="I8" s="51" t="s">
        <v>131</v>
      </c>
      <c r="J8" s="51" t="s">
        <v>132</v>
      </c>
      <c r="K8" s="51" t="s">
        <v>5</v>
      </c>
      <c r="L8" s="51"/>
      <c r="M8" s="51"/>
    </row>
    <row r="9" spans="1:20" ht="24.75" customHeight="1" x14ac:dyDescent="0.25">
      <c r="A9" s="55"/>
      <c r="B9" s="55"/>
      <c r="C9" s="56"/>
      <c r="D9" s="51"/>
      <c r="E9" s="51"/>
      <c r="F9" s="14" t="s">
        <v>98</v>
      </c>
      <c r="G9" s="14" t="s">
        <v>101</v>
      </c>
      <c r="H9" s="14" t="s">
        <v>133</v>
      </c>
      <c r="I9" s="51"/>
      <c r="J9" s="51"/>
      <c r="K9" s="14" t="s">
        <v>98</v>
      </c>
      <c r="L9" s="14" t="s">
        <v>101</v>
      </c>
      <c r="M9" s="14" t="s">
        <v>133</v>
      </c>
    </row>
    <row r="10" spans="1:20" x14ac:dyDescent="0.25">
      <c r="A10" s="1">
        <v>1</v>
      </c>
      <c r="B10" s="1">
        <v>2</v>
      </c>
      <c r="C10" s="1">
        <v>3</v>
      </c>
      <c r="D10" s="11">
        <v>4</v>
      </c>
      <c r="E10" s="11">
        <v>5</v>
      </c>
      <c r="F10" s="11">
        <v>6</v>
      </c>
      <c r="G10" s="11">
        <v>7</v>
      </c>
      <c r="H10" s="11">
        <v>8</v>
      </c>
      <c r="I10" s="11">
        <v>9</v>
      </c>
      <c r="J10" s="17">
        <v>10</v>
      </c>
      <c r="K10" s="17">
        <v>11</v>
      </c>
      <c r="L10" s="17">
        <v>12</v>
      </c>
      <c r="M10" s="17">
        <v>13</v>
      </c>
    </row>
    <row r="11" spans="1:20" ht="77.25" customHeight="1" x14ac:dyDescent="0.25">
      <c r="A11" s="1" t="s">
        <v>6</v>
      </c>
      <c r="B11" s="41" t="s">
        <v>128</v>
      </c>
      <c r="C11" s="1"/>
      <c r="D11" s="11" t="s">
        <v>10</v>
      </c>
      <c r="E11" s="28" t="s">
        <v>7</v>
      </c>
      <c r="F11" s="28" t="s">
        <v>7</v>
      </c>
      <c r="G11" s="28" t="s">
        <v>7</v>
      </c>
      <c r="H11" s="28" t="s">
        <v>7</v>
      </c>
      <c r="I11" s="15">
        <f>I12</f>
        <v>18460.099999999999</v>
      </c>
      <c r="J11" s="36">
        <f t="shared" ref="J11:M11" si="0">J12</f>
        <v>22241.200000000001</v>
      </c>
      <c r="K11" s="36">
        <f t="shared" si="0"/>
        <v>25042.6</v>
      </c>
      <c r="L11" s="36">
        <f t="shared" si="0"/>
        <v>26044.300000000003</v>
      </c>
      <c r="M11" s="36">
        <f t="shared" si="0"/>
        <v>27086</v>
      </c>
    </row>
    <row r="12" spans="1:20" ht="32.25" customHeight="1" x14ac:dyDescent="0.25">
      <c r="A12" s="2" t="s">
        <v>8</v>
      </c>
      <c r="B12" s="42" t="s">
        <v>31</v>
      </c>
      <c r="C12" s="1"/>
      <c r="D12" s="11" t="s">
        <v>10</v>
      </c>
      <c r="E12" s="28" t="s">
        <v>7</v>
      </c>
      <c r="F12" s="28" t="s">
        <v>7</v>
      </c>
      <c r="G12" s="28" t="s">
        <v>7</v>
      </c>
      <c r="H12" s="28" t="s">
        <v>7</v>
      </c>
      <c r="I12" s="16">
        <f>I13+I14</f>
        <v>18460.099999999999</v>
      </c>
      <c r="J12" s="37">
        <f t="shared" ref="J12:M12" si="1">J13+J14</f>
        <v>22241.200000000001</v>
      </c>
      <c r="K12" s="37">
        <f t="shared" si="1"/>
        <v>25042.6</v>
      </c>
      <c r="L12" s="37">
        <f t="shared" si="1"/>
        <v>26044.300000000003</v>
      </c>
      <c r="M12" s="37">
        <f t="shared" si="1"/>
        <v>27086</v>
      </c>
    </row>
    <row r="13" spans="1:20" ht="20.25" customHeight="1" x14ac:dyDescent="0.25">
      <c r="A13" s="2" t="s">
        <v>48</v>
      </c>
      <c r="B13" s="42" t="s">
        <v>40</v>
      </c>
      <c r="C13" s="1" t="s">
        <v>92</v>
      </c>
      <c r="D13" s="46">
        <v>565</v>
      </c>
      <c r="E13" s="34">
        <v>830</v>
      </c>
      <c r="F13" s="35">
        <v>758.7</v>
      </c>
      <c r="G13" s="35">
        <v>759.5</v>
      </c>
      <c r="H13" s="35">
        <v>761</v>
      </c>
      <c r="I13" s="16">
        <v>7412.8</v>
      </c>
      <c r="J13" s="31">
        <v>10409.5</v>
      </c>
      <c r="K13" s="31">
        <v>13224.1</v>
      </c>
      <c r="L13" s="31">
        <v>13753.1</v>
      </c>
      <c r="M13" s="31">
        <v>14303.2</v>
      </c>
    </row>
    <row r="14" spans="1:20" ht="30" customHeight="1" x14ac:dyDescent="0.25">
      <c r="A14" s="2" t="s">
        <v>49</v>
      </c>
      <c r="B14" s="42" t="s">
        <v>39</v>
      </c>
      <c r="C14" s="3" t="s">
        <v>36</v>
      </c>
      <c r="D14" s="46">
        <v>2487</v>
      </c>
      <c r="E14" s="34">
        <v>2484</v>
      </c>
      <c r="F14" s="35">
        <v>2510</v>
      </c>
      <c r="G14" s="35">
        <v>2480</v>
      </c>
      <c r="H14" s="35">
        <v>2480</v>
      </c>
      <c r="I14" s="16">
        <v>11047.3</v>
      </c>
      <c r="J14" s="31">
        <v>11831.7</v>
      </c>
      <c r="K14" s="31">
        <v>11818.5</v>
      </c>
      <c r="L14" s="31">
        <v>12291.2</v>
      </c>
      <c r="M14" s="31">
        <v>12782.8</v>
      </c>
    </row>
    <row r="15" spans="1:20" ht="93" customHeight="1" x14ac:dyDescent="0.25">
      <c r="A15" s="1" t="s">
        <v>9</v>
      </c>
      <c r="B15" s="41" t="s">
        <v>129</v>
      </c>
      <c r="C15" s="1"/>
      <c r="D15" s="22" t="s">
        <v>10</v>
      </c>
      <c r="E15" s="28" t="s">
        <v>7</v>
      </c>
      <c r="F15" s="29" t="s">
        <v>7</v>
      </c>
      <c r="G15" s="29" t="s">
        <v>7</v>
      </c>
      <c r="H15" s="29" t="s">
        <v>7</v>
      </c>
      <c r="I15" s="24">
        <f>I16+I36+I41</f>
        <v>1274887.7</v>
      </c>
      <c r="J15" s="30">
        <f>J16+J36+J41</f>
        <v>1296046.2999999998</v>
      </c>
      <c r="K15" s="31">
        <f>K16+K36+K41</f>
        <v>1277756.4000000001</v>
      </c>
      <c r="L15" s="31">
        <f>L16+L36+L41</f>
        <v>1285913.0999999999</v>
      </c>
      <c r="M15" s="31">
        <f>M16+M36+M41</f>
        <v>1290490.8</v>
      </c>
      <c r="O15" s="10"/>
      <c r="P15" s="10"/>
      <c r="Q15" s="10"/>
      <c r="R15" s="10"/>
      <c r="S15" s="10"/>
      <c r="T15" s="10"/>
    </row>
    <row r="16" spans="1:20" ht="21" customHeight="1" x14ac:dyDescent="0.25">
      <c r="A16" s="1" t="s">
        <v>11</v>
      </c>
      <c r="B16" s="41" t="s">
        <v>28</v>
      </c>
      <c r="C16" s="1"/>
      <c r="D16" s="22" t="s">
        <v>7</v>
      </c>
      <c r="E16" s="28" t="s">
        <v>7</v>
      </c>
      <c r="F16" s="29" t="s">
        <v>7</v>
      </c>
      <c r="G16" s="29" t="s">
        <v>7</v>
      </c>
      <c r="H16" s="29" t="s">
        <v>7</v>
      </c>
      <c r="I16" s="25">
        <f>I17+I18+I19+I20+I21+I22+I23+I24+I25+I26+I28+I29+I30+I31+I32+I35+I33+I34+I27</f>
        <v>1011584.9999999999</v>
      </c>
      <c r="J16" s="38">
        <f>J17+J18+J19+J20+J21+J22+J23+J24+J25+J26+J28+J29+J30+J31+J32+J35+J33+J34+J27</f>
        <v>987135.69999999984</v>
      </c>
      <c r="K16" s="25">
        <f>K17+K18+K19+K20+K21+K22+K23+K24+K25+K26+K28+K29+K30+K31+K32+K35+K33+K34+K27</f>
        <v>948629.8</v>
      </c>
      <c r="L16" s="25">
        <f>L17+L18+L19+L20+L21+L22+L23+L24+L25+L26+L28+L29+L30+L31+L32+L35+L33+L34+L27</f>
        <v>953505.69999999984</v>
      </c>
      <c r="M16" s="25">
        <f>M17+M18+M19+M20+M21+M22+M23+M24+M25+M26+M28+M29+M30+M31+M32+M35+M33+M34+M27</f>
        <v>958664.4</v>
      </c>
    </row>
    <row r="17" spans="1:20" ht="45" x14ac:dyDescent="0.25">
      <c r="A17" s="2" t="s">
        <v>50</v>
      </c>
      <c r="B17" s="43" t="s">
        <v>12</v>
      </c>
      <c r="C17" s="3" t="s">
        <v>38</v>
      </c>
      <c r="D17" s="21">
        <v>500</v>
      </c>
      <c r="E17" s="49">
        <v>487</v>
      </c>
      <c r="F17" s="27">
        <v>497</v>
      </c>
      <c r="G17" s="27">
        <v>492</v>
      </c>
      <c r="H17" s="27">
        <v>492</v>
      </c>
      <c r="I17" s="48">
        <v>219253.2</v>
      </c>
      <c r="J17" s="30">
        <v>216660.4</v>
      </c>
      <c r="K17" s="31">
        <v>193353.5</v>
      </c>
      <c r="L17" s="31">
        <v>185031.2</v>
      </c>
      <c r="M17" s="31">
        <v>186348</v>
      </c>
    </row>
    <row r="18" spans="1:20" ht="61.5" customHeight="1" x14ac:dyDescent="0.25">
      <c r="A18" s="2" t="s">
        <v>51</v>
      </c>
      <c r="B18" s="43" t="s">
        <v>46</v>
      </c>
      <c r="C18" s="3" t="s">
        <v>38</v>
      </c>
      <c r="D18" s="27">
        <v>0</v>
      </c>
      <c r="E18" s="49">
        <v>0</v>
      </c>
      <c r="F18" s="27">
        <v>1</v>
      </c>
      <c r="G18" s="27">
        <v>1</v>
      </c>
      <c r="H18" s="27">
        <v>0</v>
      </c>
      <c r="I18" s="48">
        <v>0</v>
      </c>
      <c r="J18" s="30">
        <v>0</v>
      </c>
      <c r="K18" s="31">
        <v>332</v>
      </c>
      <c r="L18" s="31">
        <v>329.4</v>
      </c>
      <c r="M18" s="31">
        <v>0</v>
      </c>
    </row>
    <row r="19" spans="1:20" ht="33.75" customHeight="1" x14ac:dyDescent="0.25">
      <c r="A19" s="2" t="s">
        <v>52</v>
      </c>
      <c r="B19" s="43" t="s">
        <v>13</v>
      </c>
      <c r="C19" s="3" t="s">
        <v>38</v>
      </c>
      <c r="D19" s="21">
        <v>670</v>
      </c>
      <c r="E19" s="49">
        <v>650</v>
      </c>
      <c r="F19" s="27">
        <v>642</v>
      </c>
      <c r="G19" s="27">
        <v>647</v>
      </c>
      <c r="H19" s="27">
        <v>647</v>
      </c>
      <c r="I19" s="48">
        <v>302472.5</v>
      </c>
      <c r="J19" s="30">
        <v>289177.09999999998</v>
      </c>
      <c r="K19" s="31">
        <v>261288.2</v>
      </c>
      <c r="L19" s="31">
        <v>263795.90000000002</v>
      </c>
      <c r="M19" s="31">
        <v>265589.8</v>
      </c>
    </row>
    <row r="20" spans="1:20" ht="60" customHeight="1" x14ac:dyDescent="0.25">
      <c r="A20" s="2" t="s">
        <v>53</v>
      </c>
      <c r="B20" s="43" t="s">
        <v>15</v>
      </c>
      <c r="C20" s="3" t="s">
        <v>38</v>
      </c>
      <c r="D20" s="21">
        <v>4</v>
      </c>
      <c r="E20" s="49">
        <v>4</v>
      </c>
      <c r="F20" s="27">
        <v>4</v>
      </c>
      <c r="G20" s="27">
        <v>4</v>
      </c>
      <c r="H20" s="27">
        <v>4</v>
      </c>
      <c r="I20" s="48">
        <v>4493.3999999999996</v>
      </c>
      <c r="J20" s="30">
        <v>1779.6</v>
      </c>
      <c r="K20" s="31">
        <v>1256.2</v>
      </c>
      <c r="L20" s="31">
        <v>1590.7</v>
      </c>
      <c r="M20" s="31">
        <v>1266.2</v>
      </c>
    </row>
    <row r="21" spans="1:20" ht="31.5" customHeight="1" x14ac:dyDescent="0.25">
      <c r="A21" s="2" t="s">
        <v>54</v>
      </c>
      <c r="B21" s="43" t="s">
        <v>16</v>
      </c>
      <c r="C21" s="3" t="s">
        <v>38</v>
      </c>
      <c r="D21" s="21">
        <v>137</v>
      </c>
      <c r="E21" s="49">
        <v>147</v>
      </c>
      <c r="F21" s="27">
        <v>154</v>
      </c>
      <c r="G21" s="27">
        <v>174</v>
      </c>
      <c r="H21" s="27">
        <v>174</v>
      </c>
      <c r="I21" s="48">
        <v>69824.2</v>
      </c>
      <c r="J21" s="30">
        <v>65398.400000000001</v>
      </c>
      <c r="K21" s="31">
        <v>64381.1</v>
      </c>
      <c r="L21" s="31">
        <v>72714.2</v>
      </c>
      <c r="M21" s="31">
        <v>73275</v>
      </c>
    </row>
    <row r="22" spans="1:20" ht="63" customHeight="1" x14ac:dyDescent="0.25">
      <c r="A22" s="2" t="s">
        <v>55</v>
      </c>
      <c r="B22" s="43" t="s">
        <v>17</v>
      </c>
      <c r="C22" s="3" t="s">
        <v>38</v>
      </c>
      <c r="D22" s="27">
        <v>0</v>
      </c>
      <c r="E22" s="49">
        <v>0</v>
      </c>
      <c r="F22" s="27">
        <f>E22</f>
        <v>0</v>
      </c>
      <c r="G22" s="27">
        <f>E22</f>
        <v>0</v>
      </c>
      <c r="H22" s="27">
        <f>E22</f>
        <v>0</v>
      </c>
      <c r="I22" s="48">
        <v>0</v>
      </c>
      <c r="J22" s="30">
        <v>0</v>
      </c>
      <c r="K22" s="31">
        <v>0</v>
      </c>
      <c r="L22" s="31">
        <v>0</v>
      </c>
      <c r="M22" s="31">
        <v>0</v>
      </c>
      <c r="O22" s="9"/>
      <c r="P22" s="9"/>
      <c r="Q22" s="9"/>
      <c r="R22" s="7"/>
      <c r="S22" s="7"/>
      <c r="T22" s="7"/>
    </row>
    <row r="23" spans="1:20" ht="45" x14ac:dyDescent="0.25">
      <c r="A23" s="2" t="s">
        <v>56</v>
      </c>
      <c r="B23" s="43" t="s">
        <v>18</v>
      </c>
      <c r="C23" s="3" t="s">
        <v>38</v>
      </c>
      <c r="D23" s="21">
        <v>36</v>
      </c>
      <c r="E23" s="49">
        <v>25</v>
      </c>
      <c r="F23" s="27">
        <v>30</v>
      </c>
      <c r="G23" s="27">
        <v>30</v>
      </c>
      <c r="H23" s="27">
        <v>30</v>
      </c>
      <c r="I23" s="48">
        <v>5749.6</v>
      </c>
      <c r="J23" s="30">
        <v>7296.8</v>
      </c>
      <c r="K23" s="31">
        <v>9421.7999999999993</v>
      </c>
      <c r="L23" s="31">
        <v>9460.1</v>
      </c>
      <c r="M23" s="31">
        <v>9496.4</v>
      </c>
    </row>
    <row r="24" spans="1:20" ht="45.75" customHeight="1" x14ac:dyDescent="0.25">
      <c r="A24" s="2" t="s">
        <v>57</v>
      </c>
      <c r="B24" s="43" t="s">
        <v>134</v>
      </c>
      <c r="C24" s="3" t="s">
        <v>38</v>
      </c>
      <c r="D24" s="21">
        <v>134</v>
      </c>
      <c r="E24" s="49">
        <v>124</v>
      </c>
      <c r="F24" s="27">
        <v>125</v>
      </c>
      <c r="G24" s="27">
        <v>125</v>
      </c>
      <c r="H24" s="27">
        <v>125</v>
      </c>
      <c r="I24" s="48">
        <v>69553.2</v>
      </c>
      <c r="J24" s="30">
        <v>69179.7</v>
      </c>
      <c r="K24" s="31">
        <v>76868.899999999994</v>
      </c>
      <c r="L24" s="31">
        <v>78796.7</v>
      </c>
      <c r="M24" s="31">
        <v>79225.399999999994</v>
      </c>
    </row>
    <row r="25" spans="1:20" ht="48" customHeight="1" x14ac:dyDescent="0.25">
      <c r="A25" s="2" t="s">
        <v>58</v>
      </c>
      <c r="B25" s="47" t="s">
        <v>19</v>
      </c>
      <c r="C25" s="3" t="s">
        <v>38</v>
      </c>
      <c r="D25" s="21">
        <v>461</v>
      </c>
      <c r="E25" s="49">
        <v>415</v>
      </c>
      <c r="F25" s="27">
        <v>405</v>
      </c>
      <c r="G25" s="27">
        <v>394</v>
      </c>
      <c r="H25" s="27">
        <v>394</v>
      </c>
      <c r="I25" s="48">
        <v>243219.3</v>
      </c>
      <c r="J25" s="30">
        <v>231528.9</v>
      </c>
      <c r="K25" s="31">
        <v>225629.8</v>
      </c>
      <c r="L25" s="31">
        <v>225093.7</v>
      </c>
      <c r="M25" s="31">
        <v>226151.5</v>
      </c>
    </row>
    <row r="26" spans="1:20" ht="30.75" customHeight="1" x14ac:dyDescent="0.25">
      <c r="A26" s="2" t="s">
        <v>59</v>
      </c>
      <c r="B26" s="43" t="s">
        <v>37</v>
      </c>
      <c r="C26" s="3" t="s">
        <v>38</v>
      </c>
      <c r="D26" s="21">
        <v>934</v>
      </c>
      <c r="E26" s="49">
        <v>921</v>
      </c>
      <c r="F26" s="27">
        <v>905</v>
      </c>
      <c r="G26" s="27">
        <v>905</v>
      </c>
      <c r="H26" s="27">
        <v>905</v>
      </c>
      <c r="I26" s="48">
        <v>55143.5</v>
      </c>
      <c r="J26" s="30">
        <v>58554.7</v>
      </c>
      <c r="K26" s="31">
        <v>66081.5</v>
      </c>
      <c r="L26" s="31">
        <v>66247.3</v>
      </c>
      <c r="M26" s="31">
        <v>66418.8</v>
      </c>
    </row>
    <row r="27" spans="1:20" ht="44.25" customHeight="1" x14ac:dyDescent="0.25">
      <c r="A27" s="2" t="s">
        <v>71</v>
      </c>
      <c r="B27" s="43" t="s">
        <v>136</v>
      </c>
      <c r="C27" s="3" t="s">
        <v>38</v>
      </c>
      <c r="D27" s="21">
        <v>22</v>
      </c>
      <c r="E27" s="49">
        <v>15</v>
      </c>
      <c r="F27" s="27">
        <v>15</v>
      </c>
      <c r="G27" s="27">
        <v>15</v>
      </c>
      <c r="H27" s="27">
        <v>15</v>
      </c>
      <c r="I27" s="48">
        <v>954.7</v>
      </c>
      <c r="J27" s="30">
        <v>721.7</v>
      </c>
      <c r="K27" s="31">
        <v>721.7</v>
      </c>
      <c r="L27" s="31">
        <v>721.7</v>
      </c>
      <c r="M27" s="31">
        <v>721.7</v>
      </c>
    </row>
    <row r="28" spans="1:20" ht="45.75" customHeight="1" x14ac:dyDescent="0.25">
      <c r="A28" s="2" t="s">
        <v>60</v>
      </c>
      <c r="B28" s="43" t="s">
        <v>21</v>
      </c>
      <c r="C28" s="3" t="s">
        <v>45</v>
      </c>
      <c r="D28" s="21">
        <v>10101</v>
      </c>
      <c r="E28" s="49">
        <v>9065</v>
      </c>
      <c r="F28" s="27">
        <v>11340</v>
      </c>
      <c r="G28" s="27">
        <v>11340</v>
      </c>
      <c r="H28" s="27">
        <v>11340</v>
      </c>
      <c r="I28" s="48">
        <v>6757</v>
      </c>
      <c r="J28" s="30">
        <v>7027.3</v>
      </c>
      <c r="K28" s="31">
        <v>7308.4</v>
      </c>
      <c r="L28" s="31">
        <v>7600.7</v>
      </c>
      <c r="M28" s="31">
        <v>7904.7</v>
      </c>
    </row>
    <row r="29" spans="1:20" ht="45" x14ac:dyDescent="0.25">
      <c r="A29" s="2" t="s">
        <v>61</v>
      </c>
      <c r="B29" s="43" t="s">
        <v>41</v>
      </c>
      <c r="C29" s="3" t="s">
        <v>38</v>
      </c>
      <c r="D29" s="21">
        <v>21</v>
      </c>
      <c r="E29" s="49">
        <v>16</v>
      </c>
      <c r="F29" s="27">
        <v>16</v>
      </c>
      <c r="G29" s="27">
        <v>16</v>
      </c>
      <c r="H29" s="27">
        <v>16</v>
      </c>
      <c r="I29" s="48">
        <v>5287.2</v>
      </c>
      <c r="J29" s="30">
        <v>4604.8</v>
      </c>
      <c r="K29" s="31">
        <v>4861.8999999999996</v>
      </c>
      <c r="L29" s="31">
        <v>4878.1000000000004</v>
      </c>
      <c r="M29" s="31">
        <v>4895</v>
      </c>
    </row>
    <row r="30" spans="1:20" ht="60" x14ac:dyDescent="0.25">
      <c r="A30" s="2" t="s">
        <v>62</v>
      </c>
      <c r="B30" s="43" t="s">
        <v>42</v>
      </c>
      <c r="C30" s="3" t="s">
        <v>38</v>
      </c>
      <c r="D30" s="21">
        <v>59</v>
      </c>
      <c r="E30" s="49">
        <v>59</v>
      </c>
      <c r="F30" s="27">
        <v>59</v>
      </c>
      <c r="G30" s="27">
        <v>59</v>
      </c>
      <c r="H30" s="27">
        <v>59</v>
      </c>
      <c r="I30" s="48">
        <v>17928.3</v>
      </c>
      <c r="J30" s="30">
        <v>20929.099999999999</v>
      </c>
      <c r="K30" s="31">
        <v>22097.9</v>
      </c>
      <c r="L30" s="31">
        <v>22171.7</v>
      </c>
      <c r="M30" s="31">
        <v>22248.400000000001</v>
      </c>
    </row>
    <row r="31" spans="1:20" ht="45" x14ac:dyDescent="0.25">
      <c r="A31" s="2" t="s">
        <v>63</v>
      </c>
      <c r="B31" s="43" t="s">
        <v>44</v>
      </c>
      <c r="C31" s="3" t="s">
        <v>38</v>
      </c>
      <c r="D31" s="21">
        <v>26</v>
      </c>
      <c r="E31" s="49">
        <v>22</v>
      </c>
      <c r="F31" s="27">
        <v>22</v>
      </c>
      <c r="G31" s="27">
        <v>22</v>
      </c>
      <c r="H31" s="27">
        <v>22</v>
      </c>
      <c r="I31" s="48">
        <v>4760.8</v>
      </c>
      <c r="J31" s="30">
        <v>5875.1</v>
      </c>
      <c r="K31" s="31">
        <v>6203.2</v>
      </c>
      <c r="L31" s="31">
        <v>6223.9</v>
      </c>
      <c r="M31" s="31">
        <v>6245.4</v>
      </c>
    </row>
    <row r="32" spans="1:20" ht="46.5" customHeight="1" x14ac:dyDescent="0.25">
      <c r="A32" s="2" t="s">
        <v>79</v>
      </c>
      <c r="B32" s="43" t="s">
        <v>43</v>
      </c>
      <c r="C32" s="3" t="s">
        <v>38</v>
      </c>
      <c r="D32" s="21">
        <v>12</v>
      </c>
      <c r="E32" s="49">
        <v>8</v>
      </c>
      <c r="F32" s="27">
        <v>12</v>
      </c>
      <c r="G32" s="27">
        <v>12</v>
      </c>
      <c r="H32" s="27">
        <v>12</v>
      </c>
      <c r="I32" s="48">
        <v>3075.9</v>
      </c>
      <c r="J32" s="30">
        <v>1992.2</v>
      </c>
      <c r="K32" s="31">
        <v>2103.4</v>
      </c>
      <c r="L32" s="31">
        <v>2110.4</v>
      </c>
      <c r="M32" s="31">
        <v>2117.6999999999998</v>
      </c>
    </row>
    <row r="33" spans="1:13" ht="46.5" customHeight="1" x14ac:dyDescent="0.25">
      <c r="A33" s="2" t="s">
        <v>93</v>
      </c>
      <c r="B33" s="43" t="s">
        <v>94</v>
      </c>
      <c r="C33" s="3" t="s">
        <v>38</v>
      </c>
      <c r="D33" s="27">
        <v>10</v>
      </c>
      <c r="E33" s="49">
        <v>8</v>
      </c>
      <c r="F33" s="27">
        <v>8</v>
      </c>
      <c r="G33" s="27">
        <v>8</v>
      </c>
      <c r="H33" s="27">
        <v>8</v>
      </c>
      <c r="I33" s="48">
        <v>2460.6999999999998</v>
      </c>
      <c r="J33" s="30">
        <v>2734.7</v>
      </c>
      <c r="K33" s="31">
        <v>2887.4</v>
      </c>
      <c r="L33" s="31">
        <v>2897.1</v>
      </c>
      <c r="M33" s="31">
        <v>2907.1</v>
      </c>
    </row>
    <row r="34" spans="1:13" ht="46.5" customHeight="1" x14ac:dyDescent="0.25">
      <c r="A34" s="2" t="s">
        <v>99</v>
      </c>
      <c r="B34" s="43" t="s">
        <v>135</v>
      </c>
      <c r="C34" s="3" t="s">
        <v>38</v>
      </c>
      <c r="D34" s="21">
        <v>0</v>
      </c>
      <c r="E34" s="49">
        <v>15</v>
      </c>
      <c r="F34" s="27">
        <v>15</v>
      </c>
      <c r="G34" s="27">
        <v>15</v>
      </c>
      <c r="H34" s="27">
        <v>15</v>
      </c>
      <c r="I34" s="48">
        <v>0</v>
      </c>
      <c r="J34" s="30">
        <v>2825.2</v>
      </c>
      <c r="K34" s="31">
        <v>2982.9</v>
      </c>
      <c r="L34" s="31">
        <v>2992.9</v>
      </c>
      <c r="M34" s="31">
        <v>3003.3</v>
      </c>
    </row>
    <row r="35" spans="1:13" ht="46.5" customHeight="1" x14ac:dyDescent="0.25">
      <c r="A35" s="2" t="s">
        <v>137</v>
      </c>
      <c r="B35" s="43" t="s">
        <v>72</v>
      </c>
      <c r="C35" s="3" t="s">
        <v>73</v>
      </c>
      <c r="D35" s="21">
        <v>10</v>
      </c>
      <c r="E35" s="49">
        <v>10</v>
      </c>
      <c r="F35" s="27">
        <v>10</v>
      </c>
      <c r="G35" s="27">
        <v>10</v>
      </c>
      <c r="H35" s="27">
        <v>10</v>
      </c>
      <c r="I35" s="48">
        <v>651.5</v>
      </c>
      <c r="J35" s="30">
        <v>850</v>
      </c>
      <c r="K35" s="31">
        <v>850</v>
      </c>
      <c r="L35" s="31">
        <v>850</v>
      </c>
      <c r="M35" s="31">
        <v>850</v>
      </c>
    </row>
    <row r="36" spans="1:13" ht="23.25" customHeight="1" x14ac:dyDescent="0.25">
      <c r="A36" s="2" t="s">
        <v>32</v>
      </c>
      <c r="B36" s="43" t="s">
        <v>30</v>
      </c>
      <c r="C36" s="3"/>
      <c r="D36" s="21" t="s">
        <v>7</v>
      </c>
      <c r="E36" s="49" t="s">
        <v>7</v>
      </c>
      <c r="F36" s="27" t="s">
        <v>7</v>
      </c>
      <c r="G36" s="27" t="s">
        <v>7</v>
      </c>
      <c r="H36" s="27" t="s">
        <v>7</v>
      </c>
      <c r="I36" s="48">
        <f>I37+I38+I39+I40</f>
        <v>145064</v>
      </c>
      <c r="J36" s="50">
        <f>J37+J38+J39+J40</f>
        <v>167180.29999999999</v>
      </c>
      <c r="K36" s="48">
        <f>K37+K38+K39+K40</f>
        <v>178250.8</v>
      </c>
      <c r="L36" s="48">
        <f>L37+L38+L39+L40</f>
        <v>179284.3</v>
      </c>
      <c r="M36" s="48">
        <f>M37+M38+M39+M40</f>
        <v>177905.9</v>
      </c>
    </row>
    <row r="37" spans="1:13" ht="59.25" customHeight="1" x14ac:dyDescent="0.25">
      <c r="A37" s="2" t="s">
        <v>64</v>
      </c>
      <c r="B37" s="43" t="s">
        <v>27</v>
      </c>
      <c r="C37" s="3" t="s">
        <v>34</v>
      </c>
      <c r="D37" s="21">
        <v>10949</v>
      </c>
      <c r="E37" s="49">
        <v>10949</v>
      </c>
      <c r="F37" s="27">
        <v>10949</v>
      </c>
      <c r="G37" s="27">
        <v>10949</v>
      </c>
      <c r="H37" s="27">
        <v>10949</v>
      </c>
      <c r="I37" s="48">
        <v>16250</v>
      </c>
      <c r="J37" s="30">
        <v>19990.3</v>
      </c>
      <c r="K37" s="31">
        <v>20407</v>
      </c>
      <c r="L37" s="31">
        <v>20511</v>
      </c>
      <c r="M37" s="31">
        <v>20619.2</v>
      </c>
    </row>
    <row r="38" spans="1:13" ht="45" x14ac:dyDescent="0.25">
      <c r="A38" s="2" t="s">
        <v>65</v>
      </c>
      <c r="B38" s="43" t="s">
        <v>20</v>
      </c>
      <c r="C38" s="3" t="s">
        <v>38</v>
      </c>
      <c r="D38" s="21">
        <v>418</v>
      </c>
      <c r="E38" s="49">
        <v>422</v>
      </c>
      <c r="F38" s="27">
        <v>428</v>
      </c>
      <c r="G38" s="27">
        <v>428</v>
      </c>
      <c r="H38" s="27">
        <v>428</v>
      </c>
      <c r="I38" s="48">
        <v>64406.3</v>
      </c>
      <c r="J38" s="30">
        <v>72147.399999999994</v>
      </c>
      <c r="K38" s="31">
        <v>81474.7</v>
      </c>
      <c r="L38" s="31">
        <v>79321</v>
      </c>
      <c r="M38" s="31">
        <v>79720</v>
      </c>
    </row>
    <row r="39" spans="1:13" ht="45" x14ac:dyDescent="0.25">
      <c r="A39" s="2" t="s">
        <v>66</v>
      </c>
      <c r="B39" s="43" t="s">
        <v>47</v>
      </c>
      <c r="C39" s="3" t="s">
        <v>70</v>
      </c>
      <c r="D39" s="21">
        <v>700</v>
      </c>
      <c r="E39" s="49">
        <v>662</v>
      </c>
      <c r="F39" s="27">
        <v>662</v>
      </c>
      <c r="G39" s="27">
        <v>662</v>
      </c>
      <c r="H39" s="27">
        <v>662</v>
      </c>
      <c r="I39" s="48">
        <v>5277.7</v>
      </c>
      <c r="J39" s="30">
        <v>6044.3</v>
      </c>
      <c r="K39" s="31">
        <v>6247.5</v>
      </c>
      <c r="L39" s="31">
        <v>8956.6</v>
      </c>
      <c r="M39" s="31">
        <v>6682</v>
      </c>
    </row>
    <row r="40" spans="1:13" ht="45" x14ac:dyDescent="0.25">
      <c r="A40" s="2" t="s">
        <v>67</v>
      </c>
      <c r="B40" s="43" t="s">
        <v>22</v>
      </c>
      <c r="C40" s="3" t="s">
        <v>33</v>
      </c>
      <c r="D40" s="21">
        <v>85786</v>
      </c>
      <c r="E40" s="49">
        <v>63000</v>
      </c>
      <c r="F40" s="27">
        <v>63000</v>
      </c>
      <c r="G40" s="27">
        <v>63000</v>
      </c>
      <c r="H40" s="27">
        <v>63000</v>
      </c>
      <c r="I40" s="48">
        <v>59130</v>
      </c>
      <c r="J40" s="30">
        <v>68998.3</v>
      </c>
      <c r="K40" s="31">
        <v>70121.600000000006</v>
      </c>
      <c r="L40" s="31">
        <v>70495.7</v>
      </c>
      <c r="M40" s="31">
        <v>70884.7</v>
      </c>
    </row>
    <row r="41" spans="1:13" x14ac:dyDescent="0.25">
      <c r="A41" s="2" t="s">
        <v>14</v>
      </c>
      <c r="B41" s="43" t="s">
        <v>29</v>
      </c>
      <c r="C41" s="3"/>
      <c r="D41" s="21" t="s">
        <v>7</v>
      </c>
      <c r="E41" s="49" t="s">
        <v>7</v>
      </c>
      <c r="F41" s="27" t="s">
        <v>7</v>
      </c>
      <c r="G41" s="27" t="s">
        <v>7</v>
      </c>
      <c r="H41" s="27" t="s">
        <v>7</v>
      </c>
      <c r="I41" s="48">
        <f>SUM(I42:I67)</f>
        <v>118238.70000000001</v>
      </c>
      <c r="J41" s="50">
        <f>SUM(J42:J67)</f>
        <v>141730.30000000002</v>
      </c>
      <c r="K41" s="48">
        <f>SUM(K42:K67)</f>
        <v>150875.79999999999</v>
      </c>
      <c r="L41" s="48">
        <f>SUM(L42:L67)</f>
        <v>153123.1</v>
      </c>
      <c r="M41" s="48">
        <f>SUM(M42:M67)</f>
        <v>153920.5</v>
      </c>
    </row>
    <row r="42" spans="1:13" ht="60" x14ac:dyDescent="0.25">
      <c r="A42" s="2" t="s">
        <v>68</v>
      </c>
      <c r="B42" s="43" t="s">
        <v>23</v>
      </c>
      <c r="C42" s="1" t="s">
        <v>24</v>
      </c>
      <c r="D42" s="21">
        <v>8690</v>
      </c>
      <c r="E42" s="49">
        <v>8780</v>
      </c>
      <c r="F42" s="27">
        <v>8868</v>
      </c>
      <c r="G42" s="27">
        <v>8868</v>
      </c>
      <c r="H42" s="27">
        <v>8868</v>
      </c>
      <c r="I42" s="48">
        <v>25065.4</v>
      </c>
      <c r="J42" s="30">
        <v>32096.9</v>
      </c>
      <c r="K42" s="31">
        <v>31954.2</v>
      </c>
      <c r="L42" s="31">
        <v>32134.3</v>
      </c>
      <c r="M42" s="31">
        <v>32265.4</v>
      </c>
    </row>
    <row r="43" spans="1:13" ht="50.25" customHeight="1" x14ac:dyDescent="0.25">
      <c r="A43" s="2" t="s">
        <v>69</v>
      </c>
      <c r="B43" s="43" t="s">
        <v>130</v>
      </c>
      <c r="C43" s="3" t="s">
        <v>38</v>
      </c>
      <c r="D43" s="21">
        <v>60</v>
      </c>
      <c r="E43" s="49">
        <v>120</v>
      </c>
      <c r="F43" s="27">
        <v>120</v>
      </c>
      <c r="G43" s="27">
        <v>120</v>
      </c>
      <c r="H43" s="27">
        <v>120</v>
      </c>
      <c r="I43" s="48">
        <v>4900</v>
      </c>
      <c r="J43" s="50">
        <v>3557.7</v>
      </c>
      <c r="K43" s="31">
        <v>6000</v>
      </c>
      <c r="L43" s="31">
        <v>6240</v>
      </c>
      <c r="M43" s="31">
        <v>6489.6</v>
      </c>
    </row>
    <row r="44" spans="1:13" ht="78.75" x14ac:dyDescent="0.25">
      <c r="A44" s="2" t="s">
        <v>105</v>
      </c>
      <c r="B44" s="44" t="s">
        <v>102</v>
      </c>
      <c r="C44" s="3" t="s">
        <v>38</v>
      </c>
      <c r="D44" s="27">
        <v>37</v>
      </c>
      <c r="E44" s="49">
        <v>24</v>
      </c>
      <c r="F44" s="27">
        <v>24</v>
      </c>
      <c r="G44" s="27">
        <v>24</v>
      </c>
      <c r="H44" s="27">
        <v>24</v>
      </c>
      <c r="I44" s="48">
        <v>3909.6</v>
      </c>
      <c r="J44" s="50">
        <v>4080</v>
      </c>
      <c r="K44" s="31">
        <v>4028.1</v>
      </c>
      <c r="L44" s="31">
        <v>4172</v>
      </c>
      <c r="M44" s="31">
        <v>4216.6000000000004</v>
      </c>
    </row>
    <row r="45" spans="1:13" ht="81" customHeight="1" x14ac:dyDescent="0.25">
      <c r="A45" s="2" t="s">
        <v>80</v>
      </c>
      <c r="B45" s="44" t="s">
        <v>103</v>
      </c>
      <c r="C45" s="3" t="s">
        <v>38</v>
      </c>
      <c r="D45" s="27">
        <v>5</v>
      </c>
      <c r="E45" s="49">
        <v>10</v>
      </c>
      <c r="F45" s="27">
        <v>10</v>
      </c>
      <c r="G45" s="27">
        <v>16</v>
      </c>
      <c r="H45" s="27">
        <v>16</v>
      </c>
      <c r="I45" s="48">
        <v>3210.2</v>
      </c>
      <c r="J45" s="50">
        <v>2204.3000000000002</v>
      </c>
      <c r="K45" s="31">
        <v>2180.8000000000002</v>
      </c>
      <c r="L45" s="31">
        <v>2252</v>
      </c>
      <c r="M45" s="31">
        <v>2494.6999999999998</v>
      </c>
    </row>
    <row r="46" spans="1:13" ht="81" customHeight="1" x14ac:dyDescent="0.25">
      <c r="A46" s="2" t="s">
        <v>78</v>
      </c>
      <c r="B46" s="44" t="s">
        <v>104</v>
      </c>
      <c r="C46" s="3" t="s">
        <v>38</v>
      </c>
      <c r="D46" s="27">
        <v>12</v>
      </c>
      <c r="E46" s="49">
        <v>29</v>
      </c>
      <c r="F46" s="27">
        <v>29</v>
      </c>
      <c r="G46" s="27">
        <v>28</v>
      </c>
      <c r="H46" s="27">
        <v>28</v>
      </c>
      <c r="I46" s="48">
        <v>1425.1</v>
      </c>
      <c r="J46" s="30">
        <v>4251.1000000000004</v>
      </c>
      <c r="K46" s="31">
        <v>4191.3</v>
      </c>
      <c r="L46" s="31">
        <v>4349.8</v>
      </c>
      <c r="M46" s="31">
        <v>4366.2</v>
      </c>
    </row>
    <row r="47" spans="1:13" ht="83.25" customHeight="1" x14ac:dyDescent="0.25">
      <c r="A47" s="2" t="s">
        <v>106</v>
      </c>
      <c r="B47" s="44" t="s">
        <v>108</v>
      </c>
      <c r="C47" s="3" t="s">
        <v>38</v>
      </c>
      <c r="D47" s="27">
        <v>34</v>
      </c>
      <c r="E47" s="49">
        <v>26</v>
      </c>
      <c r="F47" s="27">
        <v>26</v>
      </c>
      <c r="G47" s="27">
        <v>24</v>
      </c>
      <c r="H47" s="27">
        <v>24</v>
      </c>
      <c r="I47" s="48">
        <v>5006.8999999999996</v>
      </c>
      <c r="J47" s="30">
        <v>5207.2</v>
      </c>
      <c r="K47" s="31">
        <v>5948.2</v>
      </c>
      <c r="L47" s="31">
        <v>6139.6</v>
      </c>
      <c r="M47" s="31">
        <v>6113</v>
      </c>
    </row>
    <row r="48" spans="1:13" ht="83.25" customHeight="1" x14ac:dyDescent="0.25">
      <c r="A48" s="2" t="s">
        <v>107</v>
      </c>
      <c r="B48" s="44" t="s">
        <v>143</v>
      </c>
      <c r="C48" s="3" t="s">
        <v>38</v>
      </c>
      <c r="D48" s="27">
        <v>0</v>
      </c>
      <c r="E48" s="49">
        <v>0</v>
      </c>
      <c r="F48" s="27">
        <v>10</v>
      </c>
      <c r="G48" s="27">
        <v>10</v>
      </c>
      <c r="H48" s="27">
        <v>10</v>
      </c>
      <c r="I48" s="48">
        <v>0</v>
      </c>
      <c r="J48" s="30">
        <v>0</v>
      </c>
      <c r="K48" s="31">
        <v>3571.8</v>
      </c>
      <c r="L48" s="31">
        <v>3674.3</v>
      </c>
      <c r="M48" s="31">
        <v>3692.9</v>
      </c>
    </row>
    <row r="49" spans="1:13" ht="78.75" x14ac:dyDescent="0.25">
      <c r="A49" s="2" t="s">
        <v>81</v>
      </c>
      <c r="B49" s="44" t="s">
        <v>109</v>
      </c>
      <c r="C49" s="3" t="s">
        <v>38</v>
      </c>
      <c r="D49" s="21">
        <v>10</v>
      </c>
      <c r="E49" s="49">
        <v>10</v>
      </c>
      <c r="F49" s="27">
        <v>10</v>
      </c>
      <c r="G49" s="27">
        <v>10</v>
      </c>
      <c r="H49" s="27">
        <v>10</v>
      </c>
      <c r="I49" s="48">
        <v>1769</v>
      </c>
      <c r="J49" s="30">
        <v>3600.8</v>
      </c>
      <c r="K49" s="31">
        <v>3571.8</v>
      </c>
      <c r="L49" s="31">
        <v>3674.3</v>
      </c>
      <c r="M49" s="31">
        <v>3692.9</v>
      </c>
    </row>
    <row r="50" spans="1:13" ht="78.75" x14ac:dyDescent="0.25">
      <c r="A50" s="2" t="s">
        <v>82</v>
      </c>
      <c r="B50" s="44" t="s">
        <v>110</v>
      </c>
      <c r="C50" s="3" t="s">
        <v>38</v>
      </c>
      <c r="D50" s="27">
        <v>0</v>
      </c>
      <c r="E50" s="49">
        <v>24</v>
      </c>
      <c r="F50" s="27">
        <v>24</v>
      </c>
      <c r="G50" s="27">
        <v>24</v>
      </c>
      <c r="H50" s="27">
        <v>24</v>
      </c>
      <c r="I50" s="48">
        <v>0</v>
      </c>
      <c r="J50" s="30">
        <v>3427.5</v>
      </c>
      <c r="K50" s="31">
        <v>3564.6</v>
      </c>
      <c r="L50" s="31">
        <v>3697.9</v>
      </c>
      <c r="M50" s="31">
        <v>3742.5</v>
      </c>
    </row>
    <row r="51" spans="1:13" ht="99.75" customHeight="1" x14ac:dyDescent="0.25">
      <c r="A51" s="2" t="s">
        <v>83</v>
      </c>
      <c r="B51" s="44" t="s">
        <v>111</v>
      </c>
      <c r="C51" s="3" t="s">
        <v>38</v>
      </c>
      <c r="D51" s="27">
        <v>17</v>
      </c>
      <c r="E51" s="49">
        <v>10</v>
      </c>
      <c r="F51" s="27">
        <v>10</v>
      </c>
      <c r="G51" s="27">
        <v>10</v>
      </c>
      <c r="H51" s="27">
        <v>10</v>
      </c>
      <c r="I51" s="48">
        <v>4635.3</v>
      </c>
      <c r="J51" s="30">
        <v>4066.3</v>
      </c>
      <c r="K51" s="31">
        <v>4035.5</v>
      </c>
      <c r="L51" s="31">
        <v>4148.3999999999996</v>
      </c>
      <c r="M51" s="31">
        <v>4167</v>
      </c>
    </row>
    <row r="52" spans="1:13" ht="78.75" x14ac:dyDescent="0.25">
      <c r="A52" s="2" t="s">
        <v>84</v>
      </c>
      <c r="B52" s="44" t="s">
        <v>112</v>
      </c>
      <c r="C52" s="3" t="s">
        <v>38</v>
      </c>
      <c r="D52" s="27">
        <v>1</v>
      </c>
      <c r="E52" s="49">
        <v>1</v>
      </c>
      <c r="F52" s="27">
        <v>1</v>
      </c>
      <c r="G52" s="27">
        <v>0</v>
      </c>
      <c r="H52" s="27">
        <v>0</v>
      </c>
      <c r="I52" s="48">
        <v>4673.2</v>
      </c>
      <c r="J52" s="30">
        <v>2129</v>
      </c>
      <c r="K52" s="31">
        <v>2119.1999999999998</v>
      </c>
      <c r="L52" s="31">
        <v>0</v>
      </c>
      <c r="M52" s="31">
        <v>0</v>
      </c>
    </row>
    <row r="53" spans="1:13" ht="81.75" customHeight="1" x14ac:dyDescent="0.25">
      <c r="A53" s="2" t="s">
        <v>85</v>
      </c>
      <c r="B53" s="44" t="s">
        <v>113</v>
      </c>
      <c r="C53" s="3" t="s">
        <v>38</v>
      </c>
      <c r="D53" s="27">
        <v>47</v>
      </c>
      <c r="E53" s="49">
        <v>60</v>
      </c>
      <c r="F53" s="27">
        <v>60</v>
      </c>
      <c r="G53" s="27">
        <v>60</v>
      </c>
      <c r="H53" s="27">
        <v>60</v>
      </c>
      <c r="I53" s="48">
        <v>5678.7</v>
      </c>
      <c r="J53" s="30">
        <v>8768.7000000000007</v>
      </c>
      <c r="K53" s="31">
        <v>8911.4</v>
      </c>
      <c r="L53" s="31">
        <v>9244.7999999999993</v>
      </c>
      <c r="M53" s="31">
        <v>9356.2000000000007</v>
      </c>
    </row>
    <row r="54" spans="1:13" ht="82.5" customHeight="1" x14ac:dyDescent="0.25">
      <c r="A54" s="2" t="s">
        <v>86</v>
      </c>
      <c r="B54" s="44" t="s">
        <v>114</v>
      </c>
      <c r="C54" s="3" t="s">
        <v>38</v>
      </c>
      <c r="D54" s="21">
        <v>37</v>
      </c>
      <c r="E54" s="49">
        <v>25</v>
      </c>
      <c r="F54" s="27">
        <v>25</v>
      </c>
      <c r="G54" s="27">
        <v>37</v>
      </c>
      <c r="H54" s="27">
        <v>37</v>
      </c>
      <c r="I54" s="48">
        <v>5460.1</v>
      </c>
      <c r="J54" s="30">
        <v>7373</v>
      </c>
      <c r="K54" s="31">
        <v>7306.6</v>
      </c>
      <c r="L54" s="31">
        <v>7526.4</v>
      </c>
      <c r="M54" s="31">
        <v>8021.7</v>
      </c>
    </row>
    <row r="55" spans="1:13" ht="83.25" customHeight="1" x14ac:dyDescent="0.25">
      <c r="A55" s="2" t="s">
        <v>140</v>
      </c>
      <c r="B55" s="44" t="s">
        <v>115</v>
      </c>
      <c r="C55" s="3" t="s">
        <v>38</v>
      </c>
      <c r="D55" s="21">
        <v>12</v>
      </c>
      <c r="E55" s="49">
        <v>8</v>
      </c>
      <c r="F55" s="27">
        <v>8</v>
      </c>
      <c r="G55" s="27">
        <v>8</v>
      </c>
      <c r="H55" s="27">
        <v>8</v>
      </c>
      <c r="I55" s="48">
        <v>1425.1</v>
      </c>
      <c r="J55" s="30">
        <v>1670.3</v>
      </c>
      <c r="K55" s="31">
        <v>1651.9</v>
      </c>
      <c r="L55" s="31">
        <v>1706.8</v>
      </c>
      <c r="M55" s="31">
        <v>1721.6</v>
      </c>
    </row>
    <row r="56" spans="1:13" ht="80.25" customHeight="1" x14ac:dyDescent="0.25">
      <c r="A56" s="2" t="s">
        <v>141</v>
      </c>
      <c r="B56" s="44" t="s">
        <v>116</v>
      </c>
      <c r="C56" s="3" t="s">
        <v>38</v>
      </c>
      <c r="D56" s="21">
        <v>56</v>
      </c>
      <c r="E56" s="49">
        <v>30</v>
      </c>
      <c r="F56" s="27">
        <v>30</v>
      </c>
      <c r="G56" s="27">
        <v>30</v>
      </c>
      <c r="H56" s="27">
        <v>30</v>
      </c>
      <c r="I56" s="48">
        <v>5100.2</v>
      </c>
      <c r="J56" s="30">
        <v>5116.3</v>
      </c>
      <c r="K56" s="31">
        <v>5151.1000000000004</v>
      </c>
      <c r="L56" s="31">
        <v>5333.6</v>
      </c>
      <c r="M56" s="31">
        <v>5389.3</v>
      </c>
    </row>
    <row r="57" spans="1:13" ht="94.5" x14ac:dyDescent="0.25">
      <c r="A57" s="2" t="s">
        <v>87</v>
      </c>
      <c r="B57" s="44" t="s">
        <v>117</v>
      </c>
      <c r="C57" s="3" t="s">
        <v>38</v>
      </c>
      <c r="D57" s="21">
        <v>31</v>
      </c>
      <c r="E57" s="49">
        <v>27</v>
      </c>
      <c r="F57" s="27">
        <v>27</v>
      </c>
      <c r="G57" s="27">
        <v>32</v>
      </c>
      <c r="H57" s="27">
        <v>32</v>
      </c>
      <c r="I57" s="48">
        <v>6879.4</v>
      </c>
      <c r="J57" s="30">
        <v>9303.1</v>
      </c>
      <c r="K57" s="31">
        <v>9226.5</v>
      </c>
      <c r="L57" s="31">
        <v>9493.9</v>
      </c>
      <c r="M57" s="31">
        <v>9731.1</v>
      </c>
    </row>
    <row r="58" spans="1:13" ht="78.75" x14ac:dyDescent="0.25">
      <c r="A58" s="2" t="s">
        <v>88</v>
      </c>
      <c r="B58" s="44" t="s">
        <v>118</v>
      </c>
      <c r="C58" s="3" t="s">
        <v>38</v>
      </c>
      <c r="D58" s="21">
        <v>54</v>
      </c>
      <c r="E58" s="49">
        <v>28</v>
      </c>
      <c r="F58" s="27">
        <v>28</v>
      </c>
      <c r="G58" s="27">
        <v>28</v>
      </c>
      <c r="H58" s="27">
        <v>28</v>
      </c>
      <c r="I58" s="48">
        <v>7769.7</v>
      </c>
      <c r="J58" s="30">
        <v>3285.9</v>
      </c>
      <c r="K58" s="31">
        <v>3231.3</v>
      </c>
      <c r="L58" s="31">
        <v>3366</v>
      </c>
      <c r="M58" s="31">
        <v>3418</v>
      </c>
    </row>
    <row r="59" spans="1:13" ht="86.25" customHeight="1" x14ac:dyDescent="0.25">
      <c r="A59" s="2" t="s">
        <v>89</v>
      </c>
      <c r="B59" s="44" t="s">
        <v>119</v>
      </c>
      <c r="C59" s="3" t="s">
        <v>38</v>
      </c>
      <c r="D59" s="21">
        <v>69</v>
      </c>
      <c r="E59" s="49">
        <v>72</v>
      </c>
      <c r="F59" s="27">
        <v>72</v>
      </c>
      <c r="G59" s="27">
        <v>48</v>
      </c>
      <c r="H59" s="27">
        <v>48</v>
      </c>
      <c r="I59" s="48">
        <v>15074.6</v>
      </c>
      <c r="J59" s="30">
        <v>21084.3</v>
      </c>
      <c r="K59" s="31">
        <v>20894.7</v>
      </c>
      <c r="L59" s="31">
        <v>21524.3</v>
      </c>
      <c r="M59" s="31">
        <v>20760.2</v>
      </c>
    </row>
    <row r="60" spans="1:13" ht="78.75" x14ac:dyDescent="0.25">
      <c r="A60" s="2" t="s">
        <v>90</v>
      </c>
      <c r="B60" s="44" t="s">
        <v>120</v>
      </c>
      <c r="C60" s="3" t="s">
        <v>38</v>
      </c>
      <c r="D60" s="27">
        <v>23</v>
      </c>
      <c r="E60" s="49">
        <v>14</v>
      </c>
      <c r="F60" s="27">
        <v>28</v>
      </c>
      <c r="G60" s="27">
        <v>28</v>
      </c>
      <c r="H60" s="27">
        <v>28</v>
      </c>
      <c r="I60" s="48">
        <v>2053.1999999999998</v>
      </c>
      <c r="J60" s="30">
        <v>1875.6</v>
      </c>
      <c r="K60" s="31">
        <v>1847.5</v>
      </c>
      <c r="L60" s="31">
        <v>2417.8000000000002</v>
      </c>
      <c r="M60" s="31">
        <v>2469.8000000000002</v>
      </c>
    </row>
    <row r="61" spans="1:13" ht="85.5" customHeight="1" x14ac:dyDescent="0.25">
      <c r="A61" s="2" t="s">
        <v>123</v>
      </c>
      <c r="B61" s="44" t="s">
        <v>121</v>
      </c>
      <c r="C61" s="3" t="s">
        <v>38</v>
      </c>
      <c r="D61" s="27">
        <v>31</v>
      </c>
      <c r="E61" s="49">
        <v>31</v>
      </c>
      <c r="F61" s="27">
        <v>31</v>
      </c>
      <c r="G61" s="27">
        <v>20</v>
      </c>
      <c r="H61" s="27">
        <v>20</v>
      </c>
      <c r="I61" s="48">
        <v>9592.7000000000007</v>
      </c>
      <c r="J61" s="30">
        <v>12233</v>
      </c>
      <c r="K61" s="31">
        <v>12139.1</v>
      </c>
      <c r="L61" s="31">
        <v>12480.7</v>
      </c>
      <c r="M61" s="31">
        <v>12126.9</v>
      </c>
    </row>
    <row r="62" spans="1:13" ht="85.5" customHeight="1" x14ac:dyDescent="0.25">
      <c r="A62" s="2" t="s">
        <v>91</v>
      </c>
      <c r="B62" s="44" t="s">
        <v>122</v>
      </c>
      <c r="C62" s="3" t="s">
        <v>38</v>
      </c>
      <c r="D62" s="27">
        <v>16</v>
      </c>
      <c r="E62" s="49">
        <v>0</v>
      </c>
      <c r="F62" s="27">
        <v>12</v>
      </c>
      <c r="G62" s="27">
        <v>12</v>
      </c>
      <c r="H62" s="27">
        <v>12</v>
      </c>
      <c r="I62" s="48">
        <v>1512.6</v>
      </c>
      <c r="J62" s="30">
        <v>0</v>
      </c>
      <c r="K62" s="31">
        <v>3173.3</v>
      </c>
      <c r="L62" s="31">
        <v>3271.3</v>
      </c>
      <c r="M62" s="31">
        <v>3293.6</v>
      </c>
    </row>
    <row r="63" spans="1:13" ht="94.5" x14ac:dyDescent="0.25">
      <c r="A63" s="2" t="s">
        <v>95</v>
      </c>
      <c r="B63" s="44" t="s">
        <v>139</v>
      </c>
      <c r="C63" s="3" t="s">
        <v>38</v>
      </c>
      <c r="D63" s="21">
        <v>0</v>
      </c>
      <c r="E63" s="49">
        <v>12</v>
      </c>
      <c r="F63" s="27">
        <v>12</v>
      </c>
      <c r="G63" s="27">
        <v>12</v>
      </c>
      <c r="H63" s="27">
        <v>12</v>
      </c>
      <c r="I63" s="48">
        <v>0</v>
      </c>
      <c r="J63" s="30">
        <v>3203.7</v>
      </c>
      <c r="K63" s="31">
        <v>3173.3</v>
      </c>
      <c r="L63" s="31">
        <v>3271.3</v>
      </c>
      <c r="M63" s="31">
        <v>3293.6</v>
      </c>
    </row>
    <row r="64" spans="1:13" ht="46.5" customHeight="1" x14ac:dyDescent="0.25">
      <c r="A64" s="2" t="s">
        <v>96</v>
      </c>
      <c r="B64" s="44" t="s">
        <v>74</v>
      </c>
      <c r="C64" s="3" t="s">
        <v>38</v>
      </c>
      <c r="D64" s="21">
        <v>21</v>
      </c>
      <c r="E64" s="49">
        <v>19</v>
      </c>
      <c r="F64" s="27">
        <v>19</v>
      </c>
      <c r="G64" s="27">
        <v>19</v>
      </c>
      <c r="H64" s="27">
        <v>19</v>
      </c>
      <c r="I64" s="48">
        <v>503.6</v>
      </c>
      <c r="J64" s="30">
        <v>550</v>
      </c>
      <c r="K64" s="31">
        <v>550</v>
      </c>
      <c r="L64" s="31">
        <v>550</v>
      </c>
      <c r="M64" s="31">
        <v>550</v>
      </c>
    </row>
    <row r="65" spans="1:13" ht="46.5" customHeight="1" x14ac:dyDescent="0.25">
      <c r="A65" s="2" t="s">
        <v>97</v>
      </c>
      <c r="B65" s="44" t="s">
        <v>76</v>
      </c>
      <c r="C65" s="3" t="s">
        <v>38</v>
      </c>
      <c r="D65" s="21">
        <v>21</v>
      </c>
      <c r="E65" s="49">
        <v>16</v>
      </c>
      <c r="F65" s="27">
        <v>16</v>
      </c>
      <c r="G65" s="27">
        <v>16</v>
      </c>
      <c r="H65" s="27">
        <v>16</v>
      </c>
      <c r="I65" s="48">
        <v>500</v>
      </c>
      <c r="J65" s="30">
        <v>500</v>
      </c>
      <c r="K65" s="31">
        <v>500</v>
      </c>
      <c r="L65" s="31">
        <v>500</v>
      </c>
      <c r="M65" s="31">
        <v>500</v>
      </c>
    </row>
    <row r="66" spans="1:13" ht="52.5" customHeight="1" x14ac:dyDescent="0.25">
      <c r="A66" s="2" t="s">
        <v>138</v>
      </c>
      <c r="B66" s="44" t="s">
        <v>75</v>
      </c>
      <c r="C66" s="3" t="s">
        <v>38</v>
      </c>
      <c r="D66" s="21">
        <v>32</v>
      </c>
      <c r="E66" s="49">
        <v>36</v>
      </c>
      <c r="F66" s="27">
        <v>36</v>
      </c>
      <c r="G66" s="27">
        <v>36</v>
      </c>
      <c r="H66" s="27">
        <v>36</v>
      </c>
      <c r="I66" s="48">
        <v>1894.1</v>
      </c>
      <c r="J66" s="30">
        <v>2000</v>
      </c>
      <c r="K66" s="31">
        <v>1808</v>
      </c>
      <c r="L66" s="31">
        <v>1808</v>
      </c>
      <c r="M66" s="31">
        <v>1902.1</v>
      </c>
    </row>
    <row r="67" spans="1:13" ht="52.5" customHeight="1" x14ac:dyDescent="0.25">
      <c r="A67" s="2" t="s">
        <v>142</v>
      </c>
      <c r="B67" s="44" t="s">
        <v>77</v>
      </c>
      <c r="C67" s="3" t="s">
        <v>38</v>
      </c>
      <c r="D67" s="21">
        <v>13</v>
      </c>
      <c r="E67" s="49">
        <v>11</v>
      </c>
      <c r="F67" s="27">
        <v>11</v>
      </c>
      <c r="G67" s="27">
        <v>11</v>
      </c>
      <c r="H67" s="27">
        <v>11</v>
      </c>
      <c r="I67" s="48">
        <v>200</v>
      </c>
      <c r="J67" s="30">
        <v>145.6</v>
      </c>
      <c r="K67" s="31">
        <v>145.6</v>
      </c>
      <c r="L67" s="31">
        <v>145.6</v>
      </c>
      <c r="M67" s="31">
        <v>145.6</v>
      </c>
    </row>
    <row r="68" spans="1:13" s="20" customFormat="1" ht="21" customHeight="1" x14ac:dyDescent="0.25">
      <c r="A68" s="18"/>
      <c r="B68" s="45" t="s">
        <v>25</v>
      </c>
      <c r="C68" s="19" t="s">
        <v>7</v>
      </c>
      <c r="D68" s="23" t="s">
        <v>7</v>
      </c>
      <c r="E68" s="32" t="s">
        <v>7</v>
      </c>
      <c r="F68" s="33" t="s">
        <v>7</v>
      </c>
      <c r="G68" s="33" t="s">
        <v>7</v>
      </c>
      <c r="H68" s="33" t="s">
        <v>7</v>
      </c>
      <c r="I68" s="26">
        <f>I11+I15</f>
        <v>1293347.8</v>
      </c>
      <c r="J68" s="39">
        <f>J11+J15</f>
        <v>1318287.4999999998</v>
      </c>
      <c r="K68" s="40">
        <f>K11+K15</f>
        <v>1302799.0000000002</v>
      </c>
      <c r="L68" s="40">
        <f>L11+L15</f>
        <v>1311957.3999999999</v>
      </c>
      <c r="M68" s="40">
        <f>M11+M15</f>
        <v>1317576.8</v>
      </c>
    </row>
    <row r="69" spans="1:13" x14ac:dyDescent="0.25">
      <c r="A69" s="4" t="s">
        <v>26</v>
      </c>
      <c r="B69" s="4"/>
      <c r="C69" s="5"/>
      <c r="D69" s="12"/>
      <c r="E69" s="12"/>
      <c r="F69" s="12"/>
      <c r="G69" s="12"/>
      <c r="H69" s="12"/>
      <c r="I69" s="13"/>
      <c r="J69" s="8"/>
    </row>
    <row r="70" spans="1:13" x14ac:dyDescent="0.25">
      <c r="I70" s="8"/>
      <c r="J70" s="8"/>
      <c r="K70" s="8"/>
      <c r="L70" s="8"/>
      <c r="M70" s="8"/>
    </row>
    <row r="73" spans="1:13" x14ac:dyDescent="0.25">
      <c r="I73" s="8"/>
    </row>
    <row r="75" spans="1:13" x14ac:dyDescent="0.25">
      <c r="J75" s="8"/>
      <c r="M75" s="8"/>
    </row>
  </sheetData>
  <mergeCells count="17">
    <mergeCell ref="I8:I9"/>
    <mergeCell ref="J8:J9"/>
    <mergeCell ref="A1:M1"/>
    <mergeCell ref="A3:M3"/>
    <mergeCell ref="A4:M4"/>
    <mergeCell ref="A5:M5"/>
    <mergeCell ref="A6:A9"/>
    <mergeCell ref="B6:B9"/>
    <mergeCell ref="C6:C9"/>
    <mergeCell ref="D6:H7"/>
    <mergeCell ref="I6:M6"/>
    <mergeCell ref="I7:M7"/>
    <mergeCell ref="K8:M8"/>
    <mergeCell ref="D8:D9"/>
    <mergeCell ref="E8:E9"/>
    <mergeCell ref="F8:H8"/>
    <mergeCell ref="A2:M2"/>
  </mergeCells>
  <pageMargins left="0.59055118110236227" right="0.11811023622047245" top="0.74803149606299213" bottom="0.35433070866141736" header="0.31496062992125984" footer="0.31496062992125984"/>
  <pageSetup paperSize="9" scale="85" fitToHeight="0" orientation="landscape"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Сведения</vt:lpstr>
      <vt:lpstr>Сведения!Заголовки_для_печати</vt:lpstr>
      <vt:lpstr>Сведения!Область_печати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А. Лапкова</dc:creator>
  <cp:lastModifiedBy>Елена В. Петрушенко</cp:lastModifiedBy>
  <cp:lastPrinted>2023-10-24T04:51:18Z</cp:lastPrinted>
  <dcterms:created xsi:type="dcterms:W3CDTF">2017-10-17T00:07:00Z</dcterms:created>
  <dcterms:modified xsi:type="dcterms:W3CDTF">2025-11-14T00:30:57Z</dcterms:modified>
</cp:coreProperties>
</file>